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_ceo\Downloads\"/>
    </mc:Choice>
  </mc:AlternateContent>
  <xr:revisionPtr revIDLastSave="0" documentId="13_ncr:1_{5B430081-A9E9-43D0-9773-CA97A7D61E30}" xr6:coauthVersionLast="47" xr6:coauthVersionMax="47" xr10:uidLastSave="{00000000-0000-0000-0000-000000000000}"/>
  <bookViews>
    <workbookView xWindow="28680" yWindow="-120" windowWidth="29040" windowHeight="15720" tabRatio="880" activeTab="8" xr2:uid="{5C5E05DB-7A0D-4664-A239-A05693341C3E}"/>
  </bookViews>
  <sheets>
    <sheet name="様式1" sheetId="3" r:id="rId1"/>
    <sheet name="別1" sheetId="4" r:id="rId2"/>
    <sheet name="別2" sheetId="5" r:id="rId3"/>
    <sheet name="別3" sheetId="42" r:id="rId4"/>
    <sheet name="別4" sheetId="8" r:id="rId5"/>
    <sheet name="別5" sheetId="9" r:id="rId6"/>
    <sheet name="別6" sheetId="10" r:id="rId7"/>
    <sheet name="別7" sheetId="34" r:id="rId8"/>
    <sheet name="誓約書" sheetId="43" r:id="rId9"/>
    <sheet name="様式2" sheetId="26" r:id="rId10"/>
    <sheet name="別2(変)" sheetId="36" r:id="rId11"/>
    <sheet name="別3 (変)" sheetId="39" r:id="rId12"/>
    <sheet name="様式3" sheetId="17" r:id="rId13"/>
    <sheet name="別8" sheetId="18" r:id="rId14"/>
    <sheet name="別9" sheetId="41" r:id="rId15"/>
    <sheet name="別紙10" sheetId="40" r:id="rId16"/>
    <sheet name="様式4⁻概" sheetId="29" r:id="rId17"/>
    <sheet name="様式4⁻精" sheetId="28" r:id="rId18"/>
    <sheet name="様式５" sheetId="32" r:id="rId19"/>
    <sheet name="参1" sheetId="30" r:id="rId20"/>
    <sheet name="参2" sheetId="21" r:id="rId21"/>
    <sheet name="参3" sheetId="24" r:id="rId22"/>
    <sheet name="参4" sheetId="23" r:id="rId23"/>
    <sheet name="Sheet1" sheetId="35" state="hidden" r:id="rId24"/>
  </sheets>
  <definedNames>
    <definedName name="_xlnm.Print_Area" localSheetId="0">様式1!$A$1:$I$35</definedName>
    <definedName name="_xlnm.Print_Area" localSheetId="9">様式2!$A$1:$I$32</definedName>
    <definedName name="_xlnm.Print_Area" localSheetId="12">様式3!$A$1:$I$29</definedName>
    <definedName name="_xlnm.Print_Area" localSheetId="16">様式4⁻概!$A$1:$I$47</definedName>
    <definedName name="_xlnm.Print_Area" localSheetId="17">様式4⁻精!$A$1:$I$47</definedName>
    <definedName name="_xlnm.Print_Area" localSheetId="18">様式５!$A$1:$I$38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39" l="1"/>
  <c r="K14" i="39"/>
  <c r="K42" i="42"/>
  <c r="L42" i="42" s="1"/>
  <c r="M42" i="42" s="1"/>
  <c r="D41" i="42"/>
  <c r="K41" i="42" s="1"/>
  <c r="D40" i="42"/>
  <c r="D39" i="42"/>
  <c r="D38" i="42"/>
  <c r="D37" i="42"/>
  <c r="K33" i="42"/>
  <c r="L33" i="42" s="1"/>
  <c r="M33" i="42" s="1"/>
  <c r="D32" i="42"/>
  <c r="K32" i="42" s="1"/>
  <c r="D31" i="42"/>
  <c r="D30" i="42"/>
  <c r="D29" i="42"/>
  <c r="D28" i="42"/>
  <c r="D27" i="42"/>
  <c r="D26" i="42"/>
  <c r="D25" i="42"/>
  <c r="L24" i="42"/>
  <c r="M24" i="42" s="1"/>
  <c r="K24" i="42"/>
  <c r="D23" i="42"/>
  <c r="K23" i="42" s="1"/>
  <c r="D22" i="42"/>
  <c r="D21" i="42"/>
  <c r="D20" i="42"/>
  <c r="D19" i="42"/>
  <c r="D18" i="42"/>
  <c r="D17" i="42"/>
  <c r="K23" i="39"/>
  <c r="F57" i="23"/>
  <c r="C10" i="41"/>
  <c r="C9" i="41"/>
  <c r="C8" i="41"/>
  <c r="C7" i="41"/>
  <c r="K36" i="42" l="1"/>
  <c r="L32" i="42"/>
  <c r="M32" i="42" s="1"/>
  <c r="L23" i="42"/>
  <c r="M23" i="42" s="1"/>
  <c r="K34" i="42"/>
  <c r="K35" i="42" s="1"/>
  <c r="K14" i="42" s="1"/>
  <c r="K8" i="42" s="1"/>
  <c r="K10" i="42" s="1"/>
  <c r="K11" i="42" s="1"/>
  <c r="K44" i="42"/>
  <c r="L41" i="42"/>
  <c r="M41" i="42" s="1"/>
  <c r="D36" i="18"/>
  <c r="D32" i="18"/>
  <c r="D20" i="18"/>
  <c r="E25" i="26"/>
  <c r="K42" i="39"/>
  <c r="L42" i="39" s="1"/>
  <c r="M42" i="39" s="1"/>
  <c r="D40" i="39"/>
  <c r="D39" i="39"/>
  <c r="D38" i="39"/>
  <c r="D37" i="39"/>
  <c r="K33" i="39"/>
  <c r="L33" i="39" s="1"/>
  <c r="M33" i="39" s="1"/>
  <c r="D31" i="39"/>
  <c r="D30" i="39"/>
  <c r="D29" i="39"/>
  <c r="D28" i="39"/>
  <c r="D27" i="39"/>
  <c r="D26" i="39"/>
  <c r="D25" i="39"/>
  <c r="K24" i="39"/>
  <c r="L24" i="39" s="1"/>
  <c r="M24" i="39" s="1"/>
  <c r="D22" i="39"/>
  <c r="D21" i="39"/>
  <c r="D20" i="39"/>
  <c r="D19" i="39"/>
  <c r="D18" i="39"/>
  <c r="D17" i="39"/>
  <c r="D41" i="39" l="1"/>
  <c r="K41" i="39" s="1"/>
  <c r="L41" i="39" s="1"/>
  <c r="M41" i="39" s="1"/>
  <c r="D38" i="18"/>
  <c r="D5" i="18" s="1"/>
  <c r="D7" i="18" s="1"/>
  <c r="D8" i="18" s="1"/>
  <c r="D11" i="18" s="1"/>
  <c r="D23" i="39"/>
  <c r="L23" i="39" s="1"/>
  <c r="M23" i="39" s="1"/>
  <c r="D32" i="39"/>
  <c r="K32" i="39" s="1"/>
  <c r="L32" i="39" s="1"/>
  <c r="M32" i="39" s="1"/>
  <c r="K44" i="39" l="1"/>
  <c r="K8" i="39" s="1"/>
  <c r="K10" i="39" s="1"/>
  <c r="K11" i="39" s="1"/>
  <c r="K34" i="39"/>
  <c r="K35" i="39" s="1"/>
  <c r="F70" i="23" l="1"/>
  <c r="F69" i="23"/>
  <c r="F68" i="23"/>
  <c r="F67" i="23"/>
  <c r="F66" i="23"/>
  <c r="F65" i="23"/>
  <c r="F64" i="23"/>
  <c r="F63" i="23"/>
  <c r="F62" i="23"/>
  <c r="F61" i="23"/>
  <c r="F60" i="23"/>
  <c r="I61" i="23"/>
  <c r="F59" i="23"/>
  <c r="I60" i="23"/>
  <c r="I59" i="23"/>
  <c r="I58" i="23"/>
  <c r="I57" i="23"/>
  <c r="I56" i="23"/>
  <c r="I55" i="23" l="1"/>
  <c r="F56" i="23"/>
  <c r="F58" i="23"/>
  <c r="F55" i="23" l="1"/>
  <c r="G72" i="23" s="1"/>
</calcChain>
</file>

<file path=xl/sharedStrings.xml><?xml version="1.0" encoding="utf-8"?>
<sst xmlns="http://schemas.openxmlformats.org/spreadsheetml/2006/main" count="777" uniqueCount="410">
  <si>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</si>
  <si>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</si>
  <si>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</si>
  <si>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</si>
  <si>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</si>
  <si>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</si>
  <si>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</si>
  <si>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住所</t>
  </si>
  <si>
    <t>担当者名</t>
  </si>
  <si>
    <t>担当者電話番号</t>
  </si>
  <si>
    <t>事業内容</t>
  </si>
  <si>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</si>
  <si>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</si>
  <si>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</si>
  <si>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</si>
  <si>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</si>
  <si>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</si>
  <si>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</si>
  <si>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</si>
  <si>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</si>
  <si>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</si>
  <si>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</si>
  <si>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</si>
  <si>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</si>
  <si>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</si>
  <si>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</si>
  <si>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</si>
  <si>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</si>
  <si>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</si>
  <si>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</si>
  <si>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</si>
  <si>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</si>
  <si>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</si>
  <si>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</si>
  <si>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</si>
  <si>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</si>
  <si>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</si>
  <si>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</si>
  <si>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</si>
  <si>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</si>
  <si>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</si>
  <si>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</si>
  <si>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</si>
  <si>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</si>
  <si>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</si>
  <si>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</si>
  <si>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</si>
  <si>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</si>
  <si>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</si>
  <si>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</si>
  <si>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</si>
  <si>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</si>
  <si>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</si>
  <si>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</si>
  <si>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</si>
  <si>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</si>
  <si>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</si>
  <si>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</si>
  <si>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</si>
  <si>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</si>
  <si>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</si>
  <si>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</si>
  <si>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</si>
  <si>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</si>
  <si>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</si>
  <si>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</si>
  <si>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</si>
  <si>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</si>
  <si>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</si>
  <si>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管理運営経費</t>
    <rPh sb="0" eb="2">
      <t>カンリ</t>
    </rPh>
    <rPh sb="2" eb="4">
      <t>ウンエイ</t>
    </rPh>
    <rPh sb="4" eb="6">
      <t>ケイヒ</t>
    </rPh>
    <phoneticPr fontId="2"/>
  </si>
  <si>
    <t>➣　計算誤りの無いよう、必ず検算を行ってください。</t>
  </si>
  <si>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</si>
  <si>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</si>
  <si>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</si>
  <si>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</si>
  <si>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</si>
  <si>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</si>
  <si>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</si>
  <si>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</si>
  <si>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</si>
  <si>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</si>
  <si>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</si>
  <si>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団体設立年月日</t>
    <rPh sb="0" eb="2">
      <t>ダンタイ</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</si>
  <si>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</si>
  <si>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</si>
  <si>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</si>
  <si>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</si>
  <si>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</si>
  <si>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</si>
  <si>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</si>
  <si>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</si>
  <si>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</si>
  <si>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t>　□なし</t>
    <phoneticPr fontId="2"/>
  </si>
  <si>
    <t>　□あり（□同一内容かつ同一経費への充当はしない　□どちらかの助成金を辞退する）</t>
    <rPh sb="6" eb="8">
      <t>ドウイツ</t>
    </rPh>
    <rPh sb="8" eb="10">
      <t>ナイヨウ</t>
    </rPh>
    <rPh sb="12" eb="14">
      <t>ドウイツ</t>
    </rPh>
    <rPh sb="14" eb="16">
      <t>ケイヒ</t>
    </rPh>
    <rPh sb="18" eb="20">
      <t>ジュウトウ</t>
    </rPh>
    <rPh sb="31" eb="34">
      <t>ジョセイキン</t>
    </rPh>
    <rPh sb="35" eb="37">
      <t>ジタイ</t>
    </rPh>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</si>
  <si>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</si>
  <si>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</si>
  <si>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</si>
  <si>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</si>
  <si>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</si>
  <si>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</si>
  <si>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</si>
  <si>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</si>
  <si>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</si>
  <si>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</si>
  <si>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</si>
  <si>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</si>
  <si>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</si>
  <si>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</si>
  <si>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</si>
  <si>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</si>
  <si>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</si>
  <si>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</si>
  <si>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</si>
  <si>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</si>
  <si>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</si>
  <si>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</si>
  <si>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6"/>
  </si>
  <si>
    <t>③差引額</t>
    <rPh sb="1" eb="4">
      <t>サシヒキガク</t>
    </rPh>
    <phoneticPr fontId="6"/>
  </si>
  <si>
    <t>（経費支出済額明細書）</t>
    <rPh sb="1" eb="3">
      <t>ケイヒ</t>
    </rPh>
    <rPh sb="3" eb="6">
      <t>シシュツズ</t>
    </rPh>
    <rPh sb="6" eb="7">
      <t>ガク</t>
    </rPh>
    <rPh sb="7" eb="10">
      <t>メイサイショ</t>
    </rPh>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</si>
  <si>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</si>
  <si>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</si>
  <si>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11"/>
  </si>
  <si>
    <t>代表者名</t>
    <rPh sb="0" eb="4">
      <t>ダイヒョウシャメイ</t>
    </rPh>
    <phoneticPr fontId="11"/>
  </si>
  <si>
    <t>合計実施回数</t>
    <rPh sb="0" eb="2">
      <t>ゴウケイ</t>
    </rPh>
    <rPh sb="2" eb="6">
      <t>ジッシカイスウ</t>
    </rPh>
    <phoneticPr fontId="11"/>
  </si>
  <si>
    <t>合計実施箇所数</t>
    <rPh sb="0" eb="2">
      <t>ゴウケイ</t>
    </rPh>
    <rPh sb="2" eb="7">
      <t>ジッシカショスウ</t>
    </rPh>
    <phoneticPr fontId="11"/>
  </si>
  <si>
    <t>事業内容</t>
    <rPh sb="0" eb="4">
      <t>ジギョウナイヨウ</t>
    </rPh>
    <phoneticPr fontId="11"/>
  </si>
  <si>
    <t>事業実施日
（事業実施期間）</t>
    <rPh sb="0" eb="5">
      <t>ジギョウジッシビ</t>
    </rPh>
    <rPh sb="7" eb="13">
      <t>ジギョウジッシキカン</t>
    </rPh>
    <phoneticPr fontId="11"/>
  </si>
  <si>
    <t>実施場所</t>
    <rPh sb="0" eb="4">
      <t>ジッシバショ</t>
    </rPh>
    <phoneticPr fontId="11"/>
  </si>
  <si>
    <t>支援対象者</t>
    <rPh sb="0" eb="5">
      <t>シエンタイショウシャ</t>
    </rPh>
    <phoneticPr fontId="11"/>
  </si>
  <si>
    <t>実施回数</t>
    <rPh sb="0" eb="4">
      <t>ジッシカイスウ</t>
    </rPh>
    <phoneticPr fontId="11"/>
  </si>
  <si>
    <t>実施箇所数</t>
    <rPh sb="0" eb="5">
      <t>ジッシカショスウ</t>
    </rPh>
    <phoneticPr fontId="11"/>
  </si>
  <si>
    <t>実施内容</t>
    <rPh sb="0" eb="4">
      <t>ジッシナイヨウ</t>
    </rPh>
    <phoneticPr fontId="11"/>
  </si>
  <si>
    <t>支援世帯数（延数）</t>
    <rPh sb="0" eb="5">
      <t>シエンセタイスウ</t>
    </rPh>
    <rPh sb="6" eb="7">
      <t>ノ</t>
    </rPh>
    <rPh sb="7" eb="8">
      <t>スウ</t>
    </rPh>
    <phoneticPr fontId="11"/>
  </si>
  <si>
    <t>団体名</t>
    <rPh sb="0" eb="2">
      <t>ダンタイ</t>
    </rPh>
    <rPh sb="2" eb="3">
      <t>メイ</t>
    </rPh>
    <phoneticPr fontId="11"/>
  </si>
  <si>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</si>
  <si>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</si>
  <si>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</si>
  <si>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</si>
  <si>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</si>
  <si>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</si>
  <si>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</si>
  <si>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</si>
  <si>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</si>
  <si>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</si>
  <si>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</si>
  <si>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</si>
  <si>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</si>
  <si>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</si>
  <si>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</si>
  <si>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</si>
  <si>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</si>
  <si>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</si>
  <si>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</si>
  <si>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</si>
  <si>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</si>
  <si>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</si>
  <si>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</si>
  <si>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</si>
  <si>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</si>
  <si>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</si>
  <si>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</si>
  <si>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</si>
  <si>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</si>
  <si>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</si>
  <si>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</si>
  <si>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</si>
  <si>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</si>
  <si>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</si>
  <si>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管理運営経費</t>
    <rPh sb="0" eb="6">
      <t>カンリウンエイケイヒ</t>
    </rPh>
    <phoneticPr fontId="2"/>
  </si>
  <si>
    <t>借料及び損料</t>
    <rPh sb="0" eb="2">
      <t>シャクリョウ</t>
    </rPh>
    <rPh sb="2" eb="3">
      <t>オヨ</t>
    </rPh>
    <rPh sb="4" eb="6">
      <t>ソンリョウ</t>
    </rPh>
    <phoneticPr fontId="2"/>
  </si>
  <si>
    <t>差引合計額</t>
    <rPh sb="0" eb="2">
      <t>サシヒキ</t>
    </rPh>
    <rPh sb="2" eb="5">
      <t>ゴウケイガク</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</si>
  <si>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</si>
  <si>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</si>
  <si>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</si>
  <si>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</si>
  <si>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</si>
  <si>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</si>
  <si>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</si>
  <si>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別紙８</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</si>
  <si>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</si>
  <si>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１　既交付決定額　　　　　　</t>
    <rPh sb="2" eb="3">
      <t>スデ</t>
    </rPh>
    <rPh sb="3" eb="5">
      <t>コウフ</t>
    </rPh>
    <rPh sb="5" eb="7">
      <t>ケッテイ</t>
    </rPh>
    <phoneticPr fontId="2"/>
  </si>
  <si>
    <t>　　・所要額調</t>
    <rPh sb="3" eb="5">
      <t>ショヨウ</t>
    </rPh>
    <rPh sb="5" eb="6">
      <t>ガク</t>
    </rPh>
    <rPh sb="6" eb="7">
      <t>シラ</t>
    </rPh>
    <phoneticPr fontId="2"/>
  </si>
  <si>
    <t>別紙10</t>
    <rPh sb="0" eb="2">
      <t>ベッシ</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</si>
  <si>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</si>
  <si>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</si>
  <si>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</si>
  <si>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</si>
  <si>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</si>
  <si>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</si>
  <si>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</si>
  <si>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</si>
  <si>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</si>
  <si>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</si>
  <si>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</si>
  <si>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</si>
  <si>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</si>
  <si>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</si>
  <si>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</si>
  <si>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</si>
  <si>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振込先</t>
  </si>
  <si>
    <t>金融機関名</t>
  </si>
  <si>
    <t>預金種別及び口座番号</t>
  </si>
  <si>
    <t>口座名義</t>
  </si>
  <si>
    <t>　　（３）その他中間支援法人が必要と認めるもの</t>
    <phoneticPr fontId="2"/>
  </si>
  <si>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</si>
  <si>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</si>
  <si>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</si>
  <si>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　□ 含まれている</t>
  </si>
  <si>
    <t>　□ 含まれていない</t>
  </si>
  <si>
    <t>　□ 消費税法上の課税事業者</t>
  </si>
  <si>
    <t>　□ 消費税法上の免税事業者</t>
  </si>
  <si>
    <t>２　消費税の課税方式について（１で課税事業者の場合のみ）</t>
  </si>
  <si>
    <t>　□ 一般課税方式</t>
  </si>
  <si>
    <t>　□ 簡易課税方式</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</si>
  <si>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</si>
  <si>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</si>
  <si>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</si>
  <si>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</si>
  <si>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</si>
  <si>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当該金額を返還します。</t>
  </si>
  <si>
    <t>別紙９</t>
    <rPh sb="0" eb="2">
      <t>ベッシ</t>
    </rPh>
    <phoneticPr fontId="2"/>
  </si>
  <si>
    <t>消費税等仕入控除税額確認書</t>
    <phoneticPr fontId="2"/>
  </si>
  <si>
    <t>　　・事業計画</t>
    <rPh sb="3" eb="5">
      <t>ジギョウ</t>
    </rPh>
    <rPh sb="5" eb="7">
      <t>ケイカク</t>
    </rPh>
    <phoneticPr fontId="2"/>
  </si>
  <si>
    <t>合計支援世帯数</t>
    <rPh sb="0" eb="2">
      <t>ゴウケイ</t>
    </rPh>
    <rPh sb="2" eb="7">
      <t>シエンセタイスウ</t>
    </rPh>
    <phoneticPr fontId="11"/>
  </si>
  <si>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</si>
  <si>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</si>
  <si>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</si>
  <si>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</si>
  <si>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</si>
  <si>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</si>
  <si>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</si>
  <si>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</si>
  <si>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</si>
  <si>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</si>
  <si>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</si>
  <si>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</si>
  <si>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</si>
  <si>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</si>
  <si>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</si>
  <si>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</si>
  <si>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</si>
  <si>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本事業の実施に必要な事業用燃料代</t>
  </si>
  <si>
    <t>本事業に関わりのない事業の実施に係る燃料費</t>
    <phoneticPr fontId="2"/>
  </si>
  <si>
    <t>印刷製本費</t>
  </si>
  <si>
    <t>本事業の実施に必要な各種文書、その他資料等の印刷代及び製本代</t>
  </si>
  <si>
    <t>団体が発行している会報等</t>
    <rPh sb="0" eb="2">
      <t>ダンタイ</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</si>
  <si>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</si>
  <si>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</si>
  <si>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</si>
  <si>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</si>
  <si>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会議費</t>
  </si>
  <si>
    <t>雑役務費</t>
  </si>
  <si>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</si>
  <si>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</si>
  <si>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</si>
  <si>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</si>
  <si>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本事業の実施に必要な保険料</t>
  </si>
  <si>
    <t>本事業に関わりのないイベントに関する保険料</t>
    <phoneticPr fontId="2"/>
  </si>
  <si>
    <t>・イベント保険やボランティアスタッフの保険など</t>
    <phoneticPr fontId="2"/>
  </si>
  <si>
    <t>委託費</t>
  </si>
  <si>
    <t>本事業に関わりのない業務に関する委託料</t>
    <rPh sb="10" eb="12">
      <t>ギョウム</t>
    </rPh>
    <rPh sb="16" eb="19">
      <t>イタクリョウ</t>
    </rPh>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</si>
  <si>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</si>
  <si>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</si>
  <si>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</si>
  <si>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</si>
  <si>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</si>
  <si>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</si>
  <si>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</si>
  <si>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</si>
  <si>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</si>
  <si>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</si>
  <si>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</si>
  <si>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</si>
  <si>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</si>
  <si>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</si>
  <si>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</si>
  <si>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</si>
  <si>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クト助成要領の規定により請求いたします。</t>
    <rPh sb="4" eb="6">
      <t>ヨウリョウ</t>
    </rPh>
    <phoneticPr fontId="2"/>
  </si>
  <si>
    <t>県及び市の生活自立支援センターとの連携について</t>
    <rPh sb="0" eb="1">
      <t>ケン</t>
    </rPh>
    <rPh sb="1" eb="2">
      <t>オヨ</t>
    </rPh>
    <rPh sb="3" eb="4">
      <t>シ</t>
    </rPh>
    <rPh sb="5" eb="11">
      <t>セイカツジリツシエン</t>
    </rPh>
    <rPh sb="17" eb="19">
      <t>レンケイ</t>
    </rPh>
    <phoneticPr fontId="11"/>
  </si>
  <si>
    <t>※上記内容が記載されているCSOのパンフレット等の代用可</t>
    <rPh sb="1" eb="5">
      <t>ジョウキナイヨウ</t>
    </rPh>
    <rPh sb="6" eb="8">
      <t>キサイ</t>
    </rPh>
    <rPh sb="23" eb="24">
      <t>トウ</t>
    </rPh>
    <rPh sb="25" eb="27">
      <t>ダイヨウ</t>
    </rPh>
    <rPh sb="27" eb="28">
      <t>カ</t>
    </rPh>
    <phoneticPr fontId="2"/>
  </si>
  <si>
    <t>自動入力</t>
    <rPh sb="0" eb="4">
      <t>ジドウニュウリョク</t>
    </rPh>
    <phoneticPr fontId="2"/>
  </si>
  <si>
    <t>　 プロジェクト助成要領の規定により助成申込書を提出します。</t>
    <phoneticPr fontId="2"/>
  </si>
  <si>
    <t>代表電話番号</t>
  </si>
  <si>
    <r>
      <rPr>
        <sz val="11"/>
        <color theme="1"/>
        <rFont val="Segoe UI Symbol"/>
        <family val="2"/>
      </rPr>
      <t>➣</t>
    </r>
    <r>
      <rPr>
        <sz val="11"/>
        <color theme="1"/>
        <rFont val="BIZ UDゴシック"/>
        <family val="3"/>
        <charset val="128"/>
      </rPr>
      <t>担当者電話番号は、日中に連絡を取れる連絡先を記載。</t>
    </r>
  </si>
  <si>
    <t>担当者メールアドレス</t>
  </si>
  <si>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</si>
  <si>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</si>
  <si>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</si>
  <si>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3"/>
        <charset val="128"/>
      </rPr>
      <t>貴法人の実施している事業の概要について簡潔に記入</t>
    </r>
  </si>
  <si>
    <t>事業の実績</t>
    <rPh sb="0" eb="2">
      <t>ジギョウ</t>
    </rPh>
    <rPh sb="3" eb="5">
      <t>ジッセキ</t>
    </rPh>
    <phoneticPr fontId="2"/>
  </si>
  <si>
    <t>連携実績</t>
    <rPh sb="0" eb="2">
      <t>レンケイ</t>
    </rPh>
    <rPh sb="2" eb="4">
      <t>ジッセキ</t>
    </rPh>
    <phoneticPr fontId="2"/>
  </si>
  <si>
    <t>活動区域</t>
    <rPh sb="0" eb="4">
      <t>カツドウクイキ</t>
    </rPh>
    <phoneticPr fontId="2"/>
  </si>
  <si>
    <t>②実施名称及び実施場所</t>
    <rPh sb="1" eb="3">
      <t>ジッシ</t>
    </rPh>
    <rPh sb="3" eb="5">
      <t>メイショウ</t>
    </rPh>
    <rPh sb="5" eb="6">
      <t>オヨ</t>
    </rPh>
    <rPh sb="7" eb="9">
      <t>ジッシ</t>
    </rPh>
    <rPh sb="9" eb="11">
      <t>バショ</t>
    </rPh>
    <phoneticPr fontId="2"/>
  </si>
  <si>
    <t>⑤支援対象者への情報発信・ＰＲの方法</t>
    <rPh sb="1" eb="6">
      <t>シエンタイショウシャ</t>
    </rPh>
    <rPh sb="8" eb="12">
      <t>ジョウホウハッシン</t>
    </rPh>
    <rPh sb="16" eb="18">
      <t>ホウホウ</t>
    </rPh>
    <phoneticPr fontId="2"/>
  </si>
  <si>
    <t>　　　□さがこどもエールプロジェクト</t>
    <phoneticPr fontId="2"/>
  </si>
  <si>
    <t>　　　□その他（助成金名称：　　　　　　　　　　　　　　　　　　　　　　　　）</t>
    <rPh sb="6" eb="7">
      <t>タ</t>
    </rPh>
    <rPh sb="8" eb="11">
      <t>ジョセイキン</t>
    </rPh>
    <rPh sb="11" eb="13">
      <t>メイショウ</t>
    </rPh>
    <phoneticPr fontId="2"/>
  </si>
  <si>
    <t>　　　□障害福祉サービス事業所の場合、食事提供体制加算及び食事提供加算</t>
    <rPh sb="4" eb="6">
      <t>ショウガイ</t>
    </rPh>
    <rPh sb="6" eb="8">
      <t>フクシ</t>
    </rPh>
    <rPh sb="12" eb="15">
      <t>ジギョウショ</t>
    </rPh>
    <rPh sb="16" eb="18">
      <t>バアイ</t>
    </rPh>
    <rPh sb="19" eb="21">
      <t>ショクジ</t>
    </rPh>
    <rPh sb="21" eb="23">
      <t>テイキョウ</t>
    </rPh>
    <rPh sb="23" eb="25">
      <t>タイセイ</t>
    </rPh>
    <rPh sb="25" eb="27">
      <t>カサン</t>
    </rPh>
    <rPh sb="27" eb="28">
      <t>オヨ</t>
    </rPh>
    <rPh sb="29" eb="31">
      <t>ショクジ</t>
    </rPh>
    <rPh sb="31" eb="33">
      <t>テイキョウ</t>
    </rPh>
    <rPh sb="33" eb="35">
      <t>カサン</t>
    </rPh>
    <phoneticPr fontId="2"/>
  </si>
  <si>
    <t>※利用者からの徴収金も含む</t>
    <rPh sb="1" eb="4">
      <t>リヨウシャ</t>
    </rPh>
    <rPh sb="7" eb="10">
      <t>チョウシュウキン</t>
    </rPh>
    <rPh sb="11" eb="12">
      <t>フク</t>
    </rPh>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</si>
  <si>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</si>
  <si>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</si>
  <si>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 xml:space="preserve">（　　　　　）生活自立支援センター
</t>
    <rPh sb="7" eb="13">
      <t>セイカツジリツシエン</t>
    </rPh>
    <phoneticPr fontId="11"/>
  </si>
  <si>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</si>
  <si>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</si>
  <si>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</si>
  <si>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</si>
  <si>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</si>
  <si>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</si>
  <si>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④所要額</t>
    <rPh sb="1" eb="3">
      <t>ショヨウ</t>
    </rPh>
    <rPh sb="3" eb="4">
      <t>ガク</t>
    </rPh>
    <phoneticPr fontId="2"/>
  </si>
  <si>
    <t>（③＝④）※助成上限額を超えないよう注意</t>
    <rPh sb="6" eb="11">
      <t>ジョセイジョウゲンガク</t>
    </rPh>
    <rPh sb="12" eb="13">
      <t>コ</t>
    </rPh>
    <rPh sb="18" eb="20">
      <t>チュウイ</t>
    </rPh>
    <phoneticPr fontId="2"/>
  </si>
  <si>
    <t>・アンケート</t>
    <phoneticPr fontId="2"/>
  </si>
  <si>
    <t>・支出を証する領収書等</t>
    <rPh sb="1" eb="3">
      <t>シシュツ</t>
    </rPh>
    <rPh sb="4" eb="5">
      <t>ショウ</t>
    </rPh>
    <rPh sb="7" eb="10">
      <t>リョウシュウショ</t>
    </rPh>
    <rPh sb="10" eb="11">
      <t>トウ</t>
    </rPh>
    <phoneticPr fontId="2"/>
  </si>
  <si>
    <t>⑤助成決定額</t>
    <rPh sb="1" eb="6">
      <t>ジョセイケッテイガク</t>
    </rPh>
    <phoneticPr fontId="6"/>
  </si>
  <si>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</si>
  <si>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6"/>
  </si>
  <si>
    <t>（下記「対象経費の支出済合計額」）</t>
    <rPh sb="1" eb="3">
      <t>カキ</t>
    </rPh>
    <phoneticPr fontId="2"/>
  </si>
  <si>
    <t>（本事業の寄附金等収入額）</t>
    <rPh sb="5" eb="8">
      <t>キフキン</t>
    </rPh>
    <rPh sb="8" eb="9">
      <t>トウ</t>
    </rPh>
    <phoneticPr fontId="2"/>
  </si>
  <si>
    <t>（③＝①-②）</t>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</si>
  <si>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</si>
  <si>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</si>
  <si>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</si>
  <si>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②－①</t>
    <phoneticPr fontId="2"/>
  </si>
  <si>
    <t>アンケート</t>
    <phoneticPr fontId="11"/>
  </si>
  <si>
    <t>所在地（市町名）</t>
    <rPh sb="0" eb="3">
      <t>ショザイチ</t>
    </rPh>
    <rPh sb="4" eb="5">
      <t>シ</t>
    </rPh>
    <rPh sb="5" eb="6">
      <t>マチ</t>
    </rPh>
    <rPh sb="6" eb="7">
      <t>メイ</t>
    </rPh>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</si>
  <si>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</si>
  <si>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11"/>
  </si>
  <si>
    <r>
      <t>物価高騰で困窮する世帯に対する佐賀らしいきめ細やかな支援に役に立つものであったと思われますか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セタイ</t>
    </rPh>
    <rPh sb="12" eb="13">
      <t>タイ</t>
    </rPh>
    <rPh sb="15" eb="17">
      <t>サガ</t>
    </rPh>
    <rPh sb="22" eb="23">
      <t>コマ</t>
    </rPh>
    <rPh sb="26" eb="28">
      <t>シエン</t>
    </rPh>
    <rPh sb="29" eb="30">
      <t>ヤク</t>
    </rPh>
    <rPh sb="31" eb="32">
      <t>タ</t>
    </rPh>
    <rPh sb="40" eb="41">
      <t>オモ</t>
    </rPh>
    <rPh sb="48" eb="49">
      <t>チカ</t>
    </rPh>
    <phoneticPr fontId="2"/>
  </si>
  <si>
    <t>合計支援人数</t>
    <rPh sb="0" eb="2">
      <t>ゴウケイ</t>
    </rPh>
    <rPh sb="2" eb="6">
      <t>シエンニンズウ</t>
    </rPh>
    <phoneticPr fontId="11"/>
  </si>
  <si>
    <t>支援人数（延数）</t>
    <rPh sb="0" eb="4">
      <t>シエンニンズウ</t>
    </rPh>
    <rPh sb="5" eb="6">
      <t>ノ</t>
    </rPh>
    <rPh sb="6" eb="7">
      <t>スウ</t>
    </rPh>
    <phoneticPr fontId="11"/>
  </si>
  <si>
    <t>別表1
(1)①</t>
    <rPh sb="0" eb="2">
      <t>ベッピョウ</t>
    </rPh>
    <phoneticPr fontId="2"/>
  </si>
  <si>
    <t>別表1
(1)②</t>
    <phoneticPr fontId="2"/>
  </si>
  <si>
    <t>別表1
(2)</t>
    <phoneticPr fontId="2"/>
  </si>
  <si>
    <t>・生活困窮者支援活動の実施に伴い発生する送料</t>
    <rPh sb="20" eb="22">
      <t>ソウリョウ</t>
    </rPh>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</si>
  <si>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</si>
  <si>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</si>
  <si>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</si>
  <si>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　 クト助成要領の規定により、次の関係書類を添えて報告します。</t>
    <phoneticPr fontId="2"/>
  </si>
  <si>
    <t>（概算払）様式４（第14条関係）</t>
    <rPh sb="1" eb="4">
      <t>ガイサンバラ</t>
    </rPh>
    <rPh sb="5" eb="7">
      <t>ヨウシキ</t>
    </rPh>
    <rPh sb="9" eb="10">
      <t>ダイ</t>
    </rPh>
    <rPh sb="12" eb="13">
      <t>ジョウ</t>
    </rPh>
    <rPh sb="13" eb="15">
      <t>カンケイ</t>
    </rPh>
    <phoneticPr fontId="2"/>
  </si>
  <si>
    <t>ト助成要領の規定により請求いたします。</t>
    <rPh sb="3" eb="5">
      <t>ヨウリョウ</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</si>
  <si>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</si>
  <si>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</si>
  <si>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ト助成要領の規定により報告します。</t>
    <rPh sb="3" eb="5">
      <t>ヨウリョウ</t>
    </rPh>
    <phoneticPr fontId="2"/>
  </si>
  <si>
    <t>※利用者からの徴収金を含む</t>
    <rPh sb="1" eb="4">
      <t>リヨウシャ</t>
    </rPh>
    <rPh sb="7" eb="10">
      <t>チョウシュウキン</t>
    </rPh>
    <rPh sb="11" eb="12">
      <t>フク</t>
    </rPh>
    <phoneticPr fontId="2"/>
  </si>
  <si>
    <t>食料費</t>
    <rPh sb="0" eb="2">
      <t>ショクリョウ</t>
    </rPh>
    <rPh sb="2" eb="3">
      <t>ヒ</t>
    </rPh>
    <phoneticPr fontId="2"/>
  </si>
  <si>
    <t>消耗品費</t>
    <phoneticPr fontId="2"/>
  </si>
  <si>
    <t>③具体的な支援内容（食料など具体例を含め記入）</t>
    <rPh sb="1" eb="4">
      <t>グタイテキ</t>
    </rPh>
    <rPh sb="5" eb="7">
      <t>シエン</t>
    </rPh>
    <rPh sb="7" eb="9">
      <t>ナイヨウ</t>
    </rPh>
    <rPh sb="11" eb="12">
      <t>リョウ</t>
    </rPh>
    <rPh sb="14" eb="17">
      <t>グタイレイ</t>
    </rPh>
    <rPh sb="18" eb="19">
      <t>フク</t>
    </rPh>
    <rPh sb="20" eb="22">
      <t>キニュウ</t>
    </rPh>
    <phoneticPr fontId="2"/>
  </si>
  <si>
    <t>困窮する世帯のために、ＣＳＯとの連携による、佐賀ならではのきめ細やかな支援を届ける</t>
    <rPh sb="0" eb="2">
      <t>コンキュウ</t>
    </rPh>
    <rPh sb="4" eb="6">
      <t>セタイ</t>
    </rPh>
    <phoneticPr fontId="2"/>
  </si>
  <si>
    <t>さが生活困窮者エールプロジェクト助成申込書</t>
    <rPh sb="2" eb="4">
      <t>セイカツ</t>
    </rPh>
    <rPh sb="4" eb="7">
      <t>コンキュウシャ</t>
    </rPh>
    <rPh sb="16" eb="18">
      <t>ジョセイ</t>
    </rPh>
    <rPh sb="18" eb="20">
      <t>モウシコミ</t>
    </rPh>
    <phoneticPr fontId="2"/>
  </si>
  <si>
    <t>さが生活困窮者エールプロジェクト事業を実施したいので、 さが生活困窮者エール</t>
    <rPh sb="2" eb="4">
      <t>セイカツ</t>
    </rPh>
    <rPh sb="4" eb="7">
      <t>コンキュウシャ</t>
    </rPh>
    <rPh sb="30" eb="32">
      <t>セイカツ</t>
    </rPh>
    <rPh sb="32" eb="35">
      <t>コンキュウシャ</t>
    </rPh>
    <phoneticPr fontId="2"/>
  </si>
  <si>
    <t>　□　（　　　　　）生活自立支援センターと連携している。</t>
    <rPh sb="10" eb="12">
      <t>セイカツ</t>
    </rPh>
    <rPh sb="12" eb="14">
      <t>ジリツ</t>
    </rPh>
    <rPh sb="14" eb="16">
      <t>シエン</t>
    </rPh>
    <rPh sb="21" eb="23">
      <t>レンケイ</t>
    </rPh>
    <phoneticPr fontId="2"/>
  </si>
  <si>
    <t>（　　　　　　）市　・（　　　　　　　）町　・　県域</t>
    <rPh sb="8" eb="9">
      <t>シ</t>
    </rPh>
    <rPh sb="20" eb="21">
      <t>チョウ</t>
    </rPh>
    <rPh sb="24" eb="26">
      <t>ケンイキ</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</si>
  <si>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生活困窮者等への</t>
    </r>
    <r>
      <rPr>
        <sz val="11"/>
        <color theme="1"/>
        <rFont val="BIZ UDゴシック"/>
        <family val="2"/>
        <charset val="128"/>
      </rPr>
      <t>支援活動について前年度の実績を記入</t>
    </r>
    <rPh sb="2" eb="4">
      <t>ダンタイ</t>
    </rPh>
    <rPh sb="5" eb="10">
      <t>セイカツコンキュウシャ</t>
    </rPh>
    <rPh sb="10" eb="11">
      <t>トウ</t>
    </rPh>
    <rPh sb="15" eb="17">
      <t>カツドウ</t>
    </rPh>
    <rPh sb="21" eb="24">
      <t>ゼンネンド</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</si>
  <si>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生活自立支援センター</t>
    </r>
    <r>
      <rPr>
        <sz val="11"/>
        <color theme="1"/>
        <rFont val="BIZ UDゴシック"/>
        <family val="2"/>
        <charset val="128"/>
      </rPr>
      <t>との連携</t>
    </r>
    <rPh sb="2" eb="4">
      <t>ダンタイ</t>
    </rPh>
    <rPh sb="5" eb="11">
      <t>セイカツジリツシエン</t>
    </rPh>
    <phoneticPr fontId="2"/>
  </si>
  <si>
    <t>月（　　）世帯×実施回数（　　）回＝延べ（　　　　）世帯</t>
    <phoneticPr fontId="2"/>
  </si>
  <si>
    <t>④佐賀県による「さが生活困窮者エールプロジェクト」の助成を受けていることの明示</t>
    <rPh sb="1" eb="4">
      <t>サガケン</t>
    </rPh>
    <rPh sb="10" eb="15">
      <t>セイカツコンキュウシャ</t>
    </rPh>
    <rPh sb="26" eb="28">
      <t>ジョセイ</t>
    </rPh>
    <rPh sb="29" eb="30">
      <t>ウ</t>
    </rPh>
    <rPh sb="37" eb="39">
      <t>メイジ</t>
    </rPh>
    <phoneticPr fontId="2"/>
  </si>
  <si>
    <t>⑥生活自立支援センターとの連携予定</t>
    <rPh sb="1" eb="3">
      <t>セイカツ</t>
    </rPh>
    <rPh sb="3" eb="5">
      <t>ジリツ</t>
    </rPh>
    <rPh sb="5" eb="7">
      <t>シエン</t>
    </rPh>
    <rPh sb="15" eb="17">
      <t>ヨテイ</t>
    </rPh>
    <phoneticPr fontId="2"/>
  </si>
  <si>
    <r>
      <t>選定額</t>
    </r>
    <r>
      <rPr>
        <sz val="8"/>
        <color theme="1"/>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</si>
  <si>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
(小計に助成率２／３を乗じ、1000円未満を切り捨てた額）</t>
    <rPh sb="3" eb="5">
      <t>ショウケイ</t>
    </rPh>
    <rPh sb="6" eb="8">
      <t>ジョセイ</t>
    </rPh>
    <rPh sb="8" eb="9">
      <t>リツ</t>
    </rPh>
    <rPh sb="13" eb="14">
      <t>ジョウ</t>
    </rPh>
    <rPh sb="20" eb="21">
      <t>エン</t>
    </rPh>
    <rPh sb="21" eb="23">
      <t>ミマン</t>
    </rPh>
    <rPh sb="24" eb="25">
      <t>キ</t>
    </rPh>
    <rPh sb="26" eb="27">
      <t>ス</t>
    </rPh>
    <rPh sb="29" eb="30">
      <t>ガク</t>
    </rPh>
    <phoneticPr fontId="2"/>
  </si>
  <si>
    <t>助成上限額　→</t>
    <rPh sb="0" eb="2">
      <t>ジョセイ</t>
    </rPh>
    <rPh sb="2" eb="5">
      <t>ジョウゲンガク</t>
    </rPh>
    <phoneticPr fontId="2"/>
  </si>
  <si>
    <r>
      <t>選定額</t>
    </r>
    <r>
      <rPr>
        <sz val="8"/>
        <color theme="1"/>
        <rFont val="BIZ UDゴシック"/>
        <family val="3"/>
        <charset val="128"/>
      </rPr>
      <t>（計画所要小計額③と助成上限額２０万円のいずれか少ない額）</t>
    </r>
    <rPh sb="0" eb="3">
      <t>センテイガク</t>
    </rPh>
    <rPh sb="4" eb="8">
      <t>ケイカクショヨウ</t>
    </rPh>
    <rPh sb="8" eb="11">
      <t>ショウケイガク</t>
    </rPh>
    <rPh sb="13" eb="15">
      <t>ジョセイ</t>
    </rPh>
    <rPh sb="15" eb="17">
      <t>ジョウゲン</t>
    </rPh>
    <rPh sb="17" eb="18">
      <t>ガク</t>
    </rPh>
    <rPh sb="20" eb="22">
      <t>マンエン</t>
    </rPh>
    <rPh sb="27" eb="28">
      <t>スク</t>
    </rPh>
    <rPh sb="30" eb="31">
      <t>ガク</t>
    </rPh>
    <phoneticPr fontId="2"/>
  </si>
  <si>
    <t>しなかったことが判明した場合には、助成金の交付決定を取り消すなど当方が不利益</t>
    <rPh sb="17" eb="19">
      <t>ジョセイ</t>
    </rPh>
    <phoneticPr fontId="2"/>
  </si>
  <si>
    <t>１　助成金の不正受給がないこと</t>
    <rPh sb="2" eb="4">
      <t>ジョセイ</t>
    </rPh>
    <phoneticPr fontId="2"/>
  </si>
  <si>
    <r>
      <t>１　助成対象者の区分について（該当するものに</t>
    </r>
    <r>
      <rPr>
        <sz val="11"/>
        <color theme="1"/>
        <rFont val="Segoe UI Symbol"/>
        <family val="3"/>
      </rPr>
      <t>☑</t>
    </r>
    <r>
      <rPr>
        <sz val="11"/>
        <color theme="1"/>
        <rFont val="BIZ UDゴシック"/>
        <family val="3"/>
        <charset val="128"/>
      </rPr>
      <t>を入れる）</t>
    </r>
    <rPh sb="2" eb="4">
      <t>ジョセイ</t>
    </rPh>
    <rPh sb="4" eb="6">
      <t>タイショウ</t>
    </rPh>
    <rPh sb="24" eb="25">
      <t>イ</t>
    </rPh>
    <phoneticPr fontId="2"/>
  </si>
  <si>
    <t>３　本助成金の助成対象経費に消費税及び地方消費税は含まれていますか</t>
    <rPh sb="3" eb="5">
      <t>ジョセイ</t>
    </rPh>
    <rPh sb="7" eb="9">
      <t>ジョセイ</t>
    </rPh>
    <phoneticPr fontId="2"/>
  </si>
  <si>
    <t>４　助成対象経費に係る仕入について、消費税等の仕入控除税額は</t>
    <rPh sb="2" eb="4">
      <t>ジョセイ</t>
    </rPh>
    <phoneticPr fontId="2"/>
  </si>
  <si>
    <t>　※ 仕入控除税額が確定した場合には、助成要領の規定に基づき、</t>
    <rPh sb="19" eb="23">
      <t>ジョセイヨウリョウ</t>
    </rPh>
    <phoneticPr fontId="2"/>
  </si>
  <si>
    <t>さが生活困窮者エールプロジェクト助成金変更申込書</t>
    <rPh sb="2" eb="4">
      <t>セイカツ</t>
    </rPh>
    <rPh sb="4" eb="7">
      <t>コンキュウシャ</t>
    </rPh>
    <rPh sb="16" eb="19">
      <t>ジョセイキン</t>
    </rPh>
    <rPh sb="19" eb="21">
      <t>ヘンコウ</t>
    </rPh>
    <rPh sb="21" eb="24">
      <t>モウシコミショ</t>
    </rPh>
    <phoneticPr fontId="2"/>
  </si>
  <si>
    <t>さが生活困窮者エールプロジェクト事業助成金について、次のとおり変更したいので、</t>
    <rPh sb="2" eb="4">
      <t>セイカツ</t>
    </rPh>
    <rPh sb="4" eb="7">
      <t>コンキュウシャ</t>
    </rPh>
    <rPh sb="18" eb="20">
      <t>ジョセイ</t>
    </rPh>
    <rPh sb="20" eb="21">
      <t>キン</t>
    </rPh>
    <rPh sb="26" eb="27">
      <t>ツギ</t>
    </rPh>
    <rPh sb="31" eb="33">
      <t>ヘンコウ</t>
    </rPh>
    <phoneticPr fontId="2"/>
  </si>
  <si>
    <t>　 さが生活困窮者エールプロジェクト助成要領の規定により申込書を提出します。</t>
    <rPh sb="4" eb="6">
      <t>セイカツ</t>
    </rPh>
    <rPh sb="6" eb="9">
      <t>コンキュウシャ</t>
    </rPh>
    <rPh sb="18" eb="20">
      <t>ジョセイ</t>
    </rPh>
    <rPh sb="20" eb="22">
      <t>ヨウリョウ</t>
    </rPh>
    <rPh sb="23" eb="25">
      <t>キテイ</t>
    </rPh>
    <rPh sb="28" eb="31">
      <t>モウシコミショ</t>
    </rPh>
    <rPh sb="32" eb="34">
      <t>テイシュツ</t>
    </rPh>
    <phoneticPr fontId="2"/>
  </si>
  <si>
    <t>２　変更後申込額</t>
    <rPh sb="2" eb="4">
      <t>ヘンコウ</t>
    </rPh>
    <rPh sb="4" eb="5">
      <t>ゴ</t>
    </rPh>
    <rPh sb="5" eb="7">
      <t>モウシコミ</t>
    </rPh>
    <rPh sb="7" eb="8">
      <t>ガク</t>
    </rPh>
    <phoneticPr fontId="2"/>
  </si>
  <si>
    <t>月（　　　）世帯×実施回数（　　　）回＝延べ（　　　）世帯</t>
    <phoneticPr fontId="2"/>
  </si>
  <si>
    <t>さが生活困窮者エールプロジェクト事業完了報告書</t>
    <rPh sb="2" eb="4">
      <t>セイカツ</t>
    </rPh>
    <rPh sb="4" eb="7">
      <t>コンキュウシャ</t>
    </rPh>
    <rPh sb="16" eb="18">
      <t>ジギョウ</t>
    </rPh>
    <rPh sb="18" eb="20">
      <t>カンリョウ</t>
    </rPh>
    <rPh sb="20" eb="23">
      <t>ホウコクショ</t>
    </rPh>
    <phoneticPr fontId="2"/>
  </si>
  <si>
    <t>さが生活困窮者エールプロジェクト事業を完了したので、さが生活困窮者エールプロジェ</t>
    <rPh sb="2" eb="4">
      <t>セイカツ</t>
    </rPh>
    <rPh sb="4" eb="7">
      <t>コンキュウシャ</t>
    </rPh>
    <rPh sb="19" eb="21">
      <t>カンリョウ</t>
    </rPh>
    <rPh sb="28" eb="30">
      <t>セイカツ</t>
    </rPh>
    <rPh sb="30" eb="33">
      <t>コンキュウシャ</t>
    </rPh>
    <phoneticPr fontId="2"/>
  </si>
  <si>
    <t>④助成金所要額</t>
    <rPh sb="1" eb="4">
      <t>ジョセイキン</t>
    </rPh>
    <rPh sb="4" eb="6">
      <t>ショヨウ</t>
    </rPh>
    <rPh sb="6" eb="7">
      <t>ガク</t>
    </rPh>
    <phoneticPr fontId="6"/>
  </si>
  <si>
    <t>さが生活困窮者エールプロジェクト助成金交付請求書</t>
    <rPh sb="2" eb="4">
      <t>セイカツ</t>
    </rPh>
    <rPh sb="4" eb="7">
      <t>コンキュウシャ</t>
    </rPh>
    <rPh sb="16" eb="19">
      <t>ジョセイキン</t>
    </rPh>
    <rPh sb="19" eb="21">
      <t>コウフ</t>
    </rPh>
    <rPh sb="21" eb="24">
      <t>セイキュウショ</t>
    </rPh>
    <phoneticPr fontId="2"/>
  </si>
  <si>
    <t>　令和　　年　　月　　日付けで助成金の交付決定の通知があったさが生活困窮者エール</t>
    <rPh sb="1" eb="3">
      <t>レイワ</t>
    </rPh>
    <rPh sb="5" eb="6">
      <t>ネン</t>
    </rPh>
    <rPh sb="15" eb="18">
      <t>ジョセイキン</t>
    </rPh>
    <rPh sb="32" eb="34">
      <t>セイカツ</t>
    </rPh>
    <rPh sb="34" eb="37">
      <t>コンキュウシャ</t>
    </rPh>
    <phoneticPr fontId="2"/>
  </si>
  <si>
    <t>プロジェクト助成金のうち、下記金額を交付されるようさが生活困窮者エールプロジェク</t>
    <rPh sb="27" eb="29">
      <t>セイカツ</t>
    </rPh>
    <rPh sb="29" eb="32">
      <t>コンキュウシャ</t>
    </rPh>
    <phoneticPr fontId="2"/>
  </si>
  <si>
    <t>　令和　　年　　月　　日付けで助成金の額の確定通知があったさが生活困窮者エール</t>
    <rPh sb="1" eb="3">
      <t>レイワ</t>
    </rPh>
    <rPh sb="5" eb="6">
      <t>ネン</t>
    </rPh>
    <rPh sb="15" eb="18">
      <t>ジョセイキン</t>
    </rPh>
    <rPh sb="19" eb="20">
      <t>ガク</t>
    </rPh>
    <rPh sb="21" eb="23">
      <t>カクテイ</t>
    </rPh>
    <rPh sb="31" eb="33">
      <t>セイカツ</t>
    </rPh>
    <rPh sb="33" eb="36">
      <t>コンキュウシャ</t>
    </rPh>
    <phoneticPr fontId="2"/>
  </si>
  <si>
    <t>プロジェクト助成金として、下記金額を交付されるようさが生活困窮者エールプロジェ</t>
    <rPh sb="27" eb="29">
      <t>セイカツ</t>
    </rPh>
    <rPh sb="29" eb="32">
      <t>コンキュウシャ</t>
    </rPh>
    <phoneticPr fontId="2"/>
  </si>
  <si>
    <t>　令和　年　月　日付けで額の確定通知のあったさが生活困窮者エールプロジェクト助成</t>
    <rPh sb="24" eb="26">
      <t>セイカツ</t>
    </rPh>
    <rPh sb="26" eb="29">
      <t>コンキュウシャ</t>
    </rPh>
    <rPh sb="38" eb="40">
      <t>ジョセイ</t>
    </rPh>
    <phoneticPr fontId="2"/>
  </si>
  <si>
    <t>金について、消費税等仕入れ控除税額が確定したので、さが生活困窮者エールプロジェク</t>
    <rPh sb="27" eb="29">
      <t>セイカツ</t>
    </rPh>
    <rPh sb="29" eb="32">
      <t>コンキュウシャ</t>
    </rPh>
    <phoneticPr fontId="2"/>
  </si>
  <si>
    <t>１　助成金額　　　　　　　　　　　　　　　　</t>
    <rPh sb="2" eb="6">
      <t>ジョセイキンガク</t>
    </rPh>
    <phoneticPr fontId="2"/>
  </si>
  <si>
    <t>２　助成金の額の確定時における消費税等仕入控除税額　</t>
    <rPh sb="2" eb="4">
      <t>ジョセイ</t>
    </rPh>
    <phoneticPr fontId="2"/>
  </si>
  <si>
    <t>３　消費税等の確定に伴う助成金に係る消費税等仕入控除税額</t>
    <rPh sb="12" eb="14">
      <t>ジョセイ</t>
    </rPh>
    <phoneticPr fontId="2"/>
  </si>
  <si>
    <t>４　助成金返還相当額（３－２）　　　　　　　　　　　　　　　　　</t>
    <rPh sb="2" eb="4">
      <t>ジョセイ</t>
    </rPh>
    <phoneticPr fontId="2"/>
  </si>
  <si>
    <t>助成対象経費の内容および代表例</t>
    <rPh sb="0" eb="2">
      <t>ジョセイ</t>
    </rPh>
    <rPh sb="2" eb="4">
      <t>タイショウ</t>
    </rPh>
    <rPh sb="4" eb="6">
      <t>ケイヒ</t>
    </rPh>
    <rPh sb="7" eb="9">
      <t>ナイヨウ</t>
    </rPh>
    <rPh sb="12" eb="15">
      <t>ダイヒョウレイ</t>
    </rPh>
    <phoneticPr fontId="2"/>
  </si>
  <si>
    <t>助成対象とならないものの例</t>
    <rPh sb="0" eb="2">
      <t>ジョセイ</t>
    </rPh>
    <rPh sb="2" eb="4">
      <t>タイショウ</t>
    </rPh>
    <rPh sb="12" eb="13">
      <t>レイ</t>
    </rPh>
    <phoneticPr fontId="2"/>
  </si>
  <si>
    <t>生活困窮世帯への支援活動で配布提供する食材や食品の購入に必要な経費</t>
    <rPh sb="0" eb="6">
      <t>セイカツコンキュウセタイ</t>
    </rPh>
    <rPh sb="8" eb="12">
      <t>シエンカツドウ</t>
    </rPh>
    <rPh sb="13" eb="15">
      <t>ハイフ</t>
    </rPh>
    <rPh sb="15" eb="17">
      <t>テイキョウ</t>
    </rPh>
    <rPh sb="19" eb="21">
      <t>ショクザイ</t>
    </rPh>
    <rPh sb="22" eb="24">
      <t>ショクヒン</t>
    </rPh>
    <rPh sb="25" eb="27">
      <t>コウニュウ</t>
    </rPh>
    <rPh sb="28" eb="30">
      <t>ヒツヨウ</t>
    </rPh>
    <rPh sb="31" eb="33">
      <t>ケイヒ</t>
    </rPh>
    <phoneticPr fontId="2"/>
  </si>
  <si>
    <t>生活困窮世帯への支援活動に関わりのない事業の実施に係る燃料費</t>
    <rPh sb="0" eb="6">
      <t>セイカツコンキュウセタイ</t>
    </rPh>
    <rPh sb="8" eb="12">
      <t>シエンカツドウ</t>
    </rPh>
    <phoneticPr fontId="2"/>
  </si>
  <si>
    <t>・生活困窮者支援活動で提供する食事、食品等の経費</t>
    <rPh sb="1" eb="3">
      <t>セイカツ</t>
    </rPh>
    <rPh sb="3" eb="6">
      <t>コンキュウシャ</t>
    </rPh>
    <rPh sb="6" eb="10">
      <t>シエンカツドウ</t>
    </rPh>
    <rPh sb="11" eb="13">
      <t>テイキョウ</t>
    </rPh>
    <rPh sb="15" eb="17">
      <t>ショクジ</t>
    </rPh>
    <rPh sb="18" eb="20">
      <t>ショクヒン</t>
    </rPh>
    <rPh sb="20" eb="21">
      <t>トウ</t>
    </rPh>
    <rPh sb="22" eb="24">
      <t>ケイヒ</t>
    </rPh>
    <phoneticPr fontId="2"/>
  </si>
  <si>
    <t>・生活困窮者支援活動で使用するマスク、洗剤、消毒液等</t>
    <rPh sb="1" eb="3">
      <t>セイカツ</t>
    </rPh>
    <rPh sb="3" eb="6">
      <t>コンキュウシャ</t>
    </rPh>
    <rPh sb="6" eb="10">
      <t>シエンカツドウ</t>
    </rPh>
    <rPh sb="11" eb="13">
      <t>シヨウ</t>
    </rPh>
    <rPh sb="19" eb="21">
      <t>センザイ</t>
    </rPh>
    <rPh sb="22" eb="25">
      <t>ショウドクエキ</t>
    </rPh>
    <rPh sb="25" eb="26">
      <t>トウ</t>
    </rPh>
    <phoneticPr fontId="2"/>
  </si>
  <si>
    <t>・生活困窮者支援活動で使用するストーブの灯油代</t>
    <rPh sb="1" eb="3">
      <t>セイカツ</t>
    </rPh>
    <rPh sb="3" eb="6">
      <t>コンキュウシャ</t>
    </rPh>
    <rPh sb="6" eb="10">
      <t>シエンカツドウ</t>
    </rPh>
    <rPh sb="11" eb="13">
      <t>シヨウ</t>
    </rPh>
    <rPh sb="20" eb="22">
      <t>トウユ</t>
    </rPh>
    <rPh sb="22" eb="23">
      <t>ダイ</t>
    </rPh>
    <phoneticPr fontId="2"/>
  </si>
  <si>
    <t>・生活困窮者支援活動の実施を周知するためのチラシ</t>
    <rPh sb="1" eb="3">
      <t>セイカツ</t>
    </rPh>
    <rPh sb="3" eb="6">
      <t>コンキュウシャ</t>
    </rPh>
    <rPh sb="6" eb="10">
      <t>シエンカツドウ</t>
    </rPh>
    <rPh sb="11" eb="13">
      <t>ジッシ</t>
    </rPh>
    <phoneticPr fontId="2"/>
  </si>
  <si>
    <t>・生活困窮者支援活動の実施に伴い発生する光熱水費</t>
    <rPh sb="1" eb="3">
      <t>セイカツ</t>
    </rPh>
    <rPh sb="3" eb="10">
      <t>コンキュウシャシエンカツドウ</t>
    </rPh>
    <rPh sb="11" eb="13">
      <t>ジッシ</t>
    </rPh>
    <rPh sb="14" eb="15">
      <t>トモナ</t>
    </rPh>
    <phoneticPr fontId="2"/>
  </si>
  <si>
    <t>本事業の実施に必要な広報を行う経費、銀行振込手数料等</t>
    <rPh sb="15" eb="17">
      <t>ケイヒ</t>
    </rPh>
    <phoneticPr fontId="2"/>
  </si>
  <si>
    <t>本事業の一部を外部団体等に委託する際の経費</t>
    <rPh sb="7" eb="9">
      <t>ガイブ</t>
    </rPh>
    <rPh sb="19" eb="21">
      <t>ケイヒ</t>
    </rPh>
    <phoneticPr fontId="2"/>
  </si>
  <si>
    <t>・本事業の主たる事務・事業を第三者へ委託する経費</t>
    <rPh sb="22" eb="24">
      <t>ケイヒ</t>
    </rPh>
    <phoneticPr fontId="2"/>
  </si>
  <si>
    <t>・生活困窮者支援活動の開催に使用する会場料、活動上一時的に使用する車両等のレンタル代やその駐車料金</t>
    <rPh sb="1" eb="3">
      <t>セイカツ</t>
    </rPh>
    <rPh sb="3" eb="10">
      <t>コンキュウシャシエンカツドウ</t>
    </rPh>
    <rPh sb="35" eb="36">
      <t>トウ</t>
    </rPh>
    <phoneticPr fontId="2"/>
  </si>
  <si>
    <t>「さが生活困窮者エールプロジェクト」にご協力いただき、まことにありがとうございました。</t>
    <rPh sb="3" eb="8">
      <t>セイカツコンキュウシャ</t>
    </rPh>
    <rPh sb="20" eb="22">
      <t>キョウリョク</t>
    </rPh>
    <phoneticPr fontId="2"/>
  </si>
  <si>
    <t>さが生活困窮者エールプロジェクトへ参加していただいてのご感想をお聞かせください</t>
    <rPh sb="2" eb="7">
      <t>セイカツコンキュウシャ</t>
    </rPh>
    <rPh sb="17" eb="19">
      <t>サンカ</t>
    </rPh>
    <rPh sb="28" eb="30">
      <t>カンソウ</t>
    </rPh>
    <rPh sb="32" eb="33">
      <t>キ</t>
    </rPh>
    <phoneticPr fontId="11"/>
  </si>
  <si>
    <t>本プロジェクトで支援された生活困窮世帯からの声や、支援を通してのうれしかった声などをお聞かせください</t>
    <rPh sb="0" eb="1">
      <t>ホン</t>
    </rPh>
    <rPh sb="8" eb="10">
      <t>シエン</t>
    </rPh>
    <rPh sb="13" eb="15">
      <t>セイカツ</t>
    </rPh>
    <rPh sb="15" eb="17">
      <t>コンキュウ</t>
    </rPh>
    <rPh sb="17" eb="19">
      <t>セタイ</t>
    </rPh>
    <rPh sb="22" eb="23">
      <t>コエ</t>
    </rPh>
    <rPh sb="25" eb="27">
      <t>シエン</t>
    </rPh>
    <rPh sb="28" eb="29">
      <t>トオ</t>
    </rPh>
    <rPh sb="38" eb="39">
      <t>コエ</t>
    </rPh>
    <rPh sb="43" eb="44">
      <t>キ</t>
    </rPh>
    <phoneticPr fontId="11"/>
  </si>
  <si>
    <t>公益財団法人佐賀未来創造基金</t>
    <rPh sb="0" eb="2">
      <t>コウエキ</t>
    </rPh>
    <rPh sb="2" eb="4">
      <t>ザイダン</t>
    </rPh>
    <rPh sb="4" eb="6">
      <t>ホウジン</t>
    </rPh>
    <rPh sb="6" eb="10">
      <t>サガミライ</t>
    </rPh>
    <rPh sb="10" eb="14">
      <t>ソウゾウキキン</t>
    </rPh>
    <phoneticPr fontId="2"/>
  </si>
  <si>
    <t>　代表理事　山田健一郎　様</t>
    <rPh sb="1" eb="5">
      <t>ダイヒョウリジ</t>
    </rPh>
    <rPh sb="6" eb="8">
      <t>ヤマダ</t>
    </rPh>
    <rPh sb="8" eb="11">
      <t>ケンイチロウ</t>
    </rPh>
    <rPh sb="12" eb="13">
      <t>サマ</t>
    </rPh>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</si>
  <si>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</si>
  <si>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</si>
  <si>
    <t>数値</t>
    <rPh sb="0" eb="2">
      <t>スウチ</t>
    </rPh>
    <phoneticPr fontId="2"/>
  </si>
  <si>
    <t>（所要額合計を転記）</t>
    <phoneticPr fontId="2"/>
  </si>
  <si>
    <t>誓約書</t>
    <rPh sb="0" eb="3">
      <t>セイヤクショ</t>
    </rPh>
    <phoneticPr fontId="2"/>
  </si>
  <si>
    <t>１．当団体は、宗教活動および政治活動を一切行っておりません。</t>
    <rPh sb="2" eb="5">
      <t>トウダンタイ</t>
    </rPh>
    <rPh sb="7" eb="9">
      <t>シュウキョウ</t>
    </rPh>
    <rPh sb="9" eb="11">
      <t>カツドウ</t>
    </rPh>
    <rPh sb="14" eb="18">
      <t>セイジカツドウ</t>
    </rPh>
    <rPh sb="19" eb="21">
      <t>イッサイ</t>
    </rPh>
    <rPh sb="21" eb="22">
      <t>オコナ</t>
    </rPh>
    <phoneticPr fontId="2"/>
  </si>
  <si>
    <t>２．当団体が実施する食料支援活動は、非営利で運営しております。</t>
    <rPh sb="2" eb="5">
      <t>トウダンタイ</t>
    </rPh>
    <rPh sb="6" eb="8">
      <t>ジッシ</t>
    </rPh>
    <rPh sb="10" eb="12">
      <t>ショクリョウ</t>
    </rPh>
    <rPh sb="12" eb="16">
      <t>シエンカツドウ</t>
    </rPh>
    <rPh sb="18" eb="21">
      <t>ヒエイリ</t>
    </rPh>
    <rPh sb="22" eb="24">
      <t>ウンエイ</t>
    </rPh>
    <phoneticPr fontId="2"/>
  </si>
  <si>
    <t>　代表理事　山田　健一郎様</t>
    <rPh sb="1" eb="5">
      <t>ダイヒョウリジ</t>
    </rPh>
    <rPh sb="6" eb="8">
      <t>ヤマダ</t>
    </rPh>
    <rPh sb="9" eb="12">
      <t>ケンイチロウ</t>
    </rPh>
    <rPh sb="12" eb="13">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</si>
</sst>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BIZ UDゴシック"/>
      <family val="2"/>
      <charset val="128"/>
    </font>
    <font>
      <sz val="10"/>
      <color theme="1"/>
      <name val="BIZ UDゴシック"/>
      <family val="3"/>
      <charset val="128"/>
    </font>
    <font>
      <sz val="6"/>
      <name val="ＭＳ Ｐ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1"/>
      <color rgb="FFFF0000"/>
      <name val="BIZ UDゴシック"/>
      <family val="3"/>
      <charset val="128"/>
    </font>
    <font>
      <sz val="11"/>
      <color theme="1"/>
      <name val="Segoe UI Symbol"/>
      <family val="2"/>
    </font>
    <font>
      <sz val="10"/>
      <color theme="0"/>
      <name val="BIZ UDゴシック"/>
      <family val="3"/>
      <charset val="128"/>
    </font>
    <font>
      <sz val="10"/>
      <color theme="1"/>
      <name val="Segoe UI Symbol"/>
      <family val="3"/>
    </font>
    <font>
      <sz val="11"/>
      <color rgb="FF00B0F0"/>
      <name val="BIZ UDゴシック"/>
      <family val="3"/>
      <charset val="128"/>
    </font>
    <font>
      <sz val="11"/>
      <color theme="7"/>
      <name val="BIZ UDゴシック"/>
      <family val="3"/>
      <charset val="128"/>
    </font>
    <font>
      <b/>
      <sz val="16"/>
      <color theme="1"/>
      <name val="BIZ UDゴシック"/>
      <family val="3"/>
      <charset val="128"/>
    </font>
    <font>
      <sz val="6"/>
      <color theme="1"/>
      <name val="BIZ UDゴシック"/>
      <family val="3"/>
      <charset val="128"/>
    </font>
    <font>
      <u/>
      <sz val="11"/>
      <color theme="1"/>
      <name val="BIZ UDゴシック"/>
      <family val="3"/>
      <charset val="128"/>
    </font>
    <font>
      <sz val="11"/>
      <color theme="1"/>
      <name val="游ゴシック"/>
      <family val="3"/>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auto="1"/>
      </left>
      <right style="thin">
        <color auto="1"/>
      </right>
      <top style="hair">
        <color indexed="64"/>
      </top>
      <bottom style="double">
        <color auto="1"/>
      </bottom>
      <diagonal/>
    </border>
    <border>
      <left style="thin">
        <color auto="1"/>
      </left>
      <right style="thin">
        <color auto="1"/>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8" xfId="0" applyFont="1" applyBorder="1">
      <alignment vertical="center"/>
    </xf>
    <xf numFmtId="0" fontId="3" fillId="0" borderId="1"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5"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6" xfId="0" applyFont="1" applyBorder="1">
      <alignment vertical="center"/>
    </xf>
    <xf numFmtId="0" fontId="3" fillId="0" borderId="7" xfId="0" applyFont="1" applyBorder="1">
      <alignment vertical="center"/>
    </xf>
    <xf numFmtId="0" fontId="5" fillId="0" borderId="0" xfId="0" applyFont="1" applyAlignment="1">
      <alignment vertical="center" wrapText="1"/>
    </xf>
    <xf numFmtId="0" fontId="5" fillId="0" borderId="0" xfId="0" applyFont="1" applyAlignment="1">
      <alignment vertical="top" wrapText="1"/>
    </xf>
    <xf numFmtId="0" fontId="5" fillId="6" borderId="4" xfId="0" applyFont="1" applyFill="1" applyBorder="1" applyAlignment="1">
      <alignment vertical="center" wrapText="1"/>
    </xf>
    <xf numFmtId="0" fontId="5" fillId="6" borderId="5" xfId="0" applyFont="1" applyFill="1" applyBorder="1" applyAlignment="1">
      <alignment vertical="center" wrapText="1"/>
    </xf>
    <xf numFmtId="0" fontId="12" fillId="0" borderId="0" xfId="0" applyFont="1" applyAlignment="1">
      <alignment vertical="center" wrapText="1"/>
    </xf>
    <xf numFmtId="0" fontId="5" fillId="6" borderId="59" xfId="0" applyFont="1" applyFill="1" applyBorder="1" applyAlignment="1">
      <alignment horizontal="left" vertical="center" wrapText="1"/>
    </xf>
    <xf numFmtId="58" fontId="5" fillId="0" borderId="60" xfId="0" applyNumberFormat="1" applyFont="1" applyBorder="1" applyAlignment="1">
      <alignment horizontal="left" vertical="center" wrapText="1"/>
    </xf>
    <xf numFmtId="0" fontId="5" fillId="6" borderId="61" xfId="0" applyFont="1" applyFill="1" applyBorder="1" applyAlignment="1">
      <alignment vertical="center" wrapText="1"/>
    </xf>
    <xf numFmtId="0" fontId="5" fillId="0" borderId="62" xfId="0" applyFont="1" applyBorder="1" applyAlignment="1">
      <alignment horizontal="left" vertical="center" wrapText="1"/>
    </xf>
    <xf numFmtId="178" fontId="5" fillId="0" borderId="62" xfId="0" applyNumberFormat="1" applyFont="1" applyBorder="1" applyAlignment="1">
      <alignment vertical="center" wrapText="1"/>
    </xf>
    <xf numFmtId="179" fontId="5" fillId="0" borderId="62" xfId="0" applyNumberFormat="1" applyFont="1" applyBorder="1" applyAlignment="1">
      <alignment vertical="center" wrapText="1"/>
    </xf>
    <xf numFmtId="180" fontId="5" fillId="0" borderId="62" xfId="0" applyNumberFormat="1" applyFont="1" applyBorder="1" applyAlignment="1">
      <alignment vertical="center" wrapText="1"/>
    </xf>
    <xf numFmtId="181" fontId="5" fillId="0" borderId="62" xfId="0" applyNumberFormat="1" applyFont="1" applyBorder="1" applyAlignment="1">
      <alignment vertical="center" wrapText="1"/>
    </xf>
    <xf numFmtId="0" fontId="5" fillId="6" borderId="63" xfId="0" applyFont="1" applyFill="1" applyBorder="1" applyAlignment="1">
      <alignment vertical="center" wrapText="1"/>
    </xf>
    <xf numFmtId="0" fontId="5" fillId="0" borderId="64" xfId="0" applyFont="1" applyBorder="1" applyAlignment="1">
      <alignment vertical="top" wrapText="1"/>
    </xf>
    <xf numFmtId="0" fontId="5" fillId="0" borderId="66" xfId="0" applyFont="1" applyBorder="1" applyAlignment="1">
      <alignment horizontal="left" vertical="top" wrapText="1"/>
    </xf>
    <xf numFmtId="0" fontId="5" fillId="0" borderId="64" xfId="0" applyFont="1" applyBorder="1" applyAlignment="1">
      <alignment horizontal="left" vertical="top" wrapText="1"/>
    </xf>
    <xf numFmtId="0" fontId="5" fillId="0" borderId="60" xfId="0" applyFont="1" applyBorder="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top" wrapText="1"/>
    </xf>
    <xf numFmtId="0" fontId="3" fillId="4" borderId="0" xfId="0" applyFont="1" applyFill="1">
      <alignment vertical="center"/>
    </xf>
    <xf numFmtId="179" fontId="5" fillId="0" borderId="5" xfId="0" applyNumberFormat="1" applyFont="1" applyBorder="1" applyAlignment="1">
      <alignment horizontal="left" vertical="center" wrapText="1"/>
    </xf>
    <xf numFmtId="180" fontId="5" fillId="0" borderId="5" xfId="0" applyNumberFormat="1" applyFont="1" applyBorder="1" applyAlignment="1">
      <alignment horizontal="left" vertical="center" wrapText="1"/>
    </xf>
    <xf numFmtId="181" fontId="5" fillId="0" borderId="5" xfId="0" applyNumberFormat="1" applyFont="1" applyBorder="1" applyAlignment="1">
      <alignment horizontal="left" vertical="center" wrapText="1"/>
    </xf>
    <xf numFmtId="0" fontId="13" fillId="0" borderId="5" xfId="0" applyFont="1" applyBorder="1">
      <alignment vertical="center"/>
    </xf>
    <xf numFmtId="38" fontId="13" fillId="0" borderId="5" xfId="1" applyFont="1" applyFill="1" applyBorder="1">
      <alignment vertical="center"/>
    </xf>
    <xf numFmtId="38" fontId="13" fillId="0" borderId="0" xfId="1" applyFont="1" applyFill="1" applyBorder="1">
      <alignment vertical="center"/>
    </xf>
    <xf numFmtId="0" fontId="5" fillId="0" borderId="5" xfId="0" applyFont="1" applyBorder="1">
      <alignment vertical="center"/>
    </xf>
    <xf numFmtId="0" fontId="5" fillId="0" borderId="2" xfId="0" applyFont="1" applyBorder="1">
      <alignment vertical="center"/>
    </xf>
    <xf numFmtId="0" fontId="5" fillId="3" borderId="5" xfId="0" applyFont="1" applyFill="1" applyBorder="1">
      <alignment vertical="center"/>
    </xf>
    <xf numFmtId="0" fontId="5" fillId="0" borderId="1" xfId="0" applyFont="1" applyBorder="1">
      <alignment vertical="center"/>
    </xf>
    <xf numFmtId="38" fontId="5" fillId="0" borderId="1" xfId="1" applyFont="1" applyFill="1" applyBorder="1">
      <alignment vertical="center"/>
    </xf>
    <xf numFmtId="38" fontId="5" fillId="0" borderId="5" xfId="1" applyFont="1" applyFill="1" applyBorder="1">
      <alignment vertical="center"/>
    </xf>
    <xf numFmtId="38" fontId="5" fillId="0" borderId="0" xfId="1" applyFont="1" applyFill="1" applyBorder="1">
      <alignment vertical="center"/>
    </xf>
    <xf numFmtId="0" fontId="13" fillId="0" borderId="71" xfId="0" applyFont="1" applyBorder="1">
      <alignment vertical="center"/>
    </xf>
    <xf numFmtId="0" fontId="13" fillId="0" borderId="72" xfId="0" applyFont="1" applyBorder="1">
      <alignment vertical="center"/>
    </xf>
    <xf numFmtId="0" fontId="13" fillId="0" borderId="73" xfId="0" applyFont="1" applyBorder="1">
      <alignment vertical="center"/>
    </xf>
    <xf numFmtId="0" fontId="13" fillId="7" borderId="5" xfId="0" applyFont="1" applyFill="1" applyBorder="1">
      <alignment vertical="center"/>
    </xf>
    <xf numFmtId="0" fontId="14" fillId="0" borderId="5" xfId="0" applyFont="1" applyBorder="1">
      <alignment vertical="center"/>
    </xf>
    <xf numFmtId="0" fontId="14" fillId="0" borderId="0" xfId="0" applyFont="1">
      <alignment vertical="center"/>
    </xf>
    <xf numFmtId="0" fontId="12" fillId="0" borderId="0" xfId="0" applyFont="1">
      <alignment vertical="center"/>
    </xf>
    <xf numFmtId="0" fontId="17" fillId="0" borderId="0" xfId="0" applyFont="1">
      <alignment vertical="center"/>
    </xf>
    <xf numFmtId="0" fontId="7" fillId="0" borderId="0" xfId="0" applyFont="1" applyAlignment="1">
      <alignment horizontal="right" vertical="center"/>
    </xf>
    <xf numFmtId="0" fontId="7" fillId="3"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2" xfId="0" applyFont="1" applyFill="1" applyBorder="1" applyAlignment="1">
      <alignment horizontal="center" vertical="center"/>
    </xf>
    <xf numFmtId="0" fontId="7" fillId="7" borderId="5" xfId="0" applyFont="1" applyFill="1" applyBorder="1" applyAlignment="1">
      <alignment horizontal="center" vertical="center"/>
    </xf>
    <xf numFmtId="0" fontId="7" fillId="0" borderId="5" xfId="0" applyFont="1" applyBorder="1">
      <alignment vertical="center"/>
    </xf>
    <xf numFmtId="176" fontId="7" fillId="0" borderId="5" xfId="0" applyNumberFormat="1" applyFont="1" applyBorder="1">
      <alignment vertical="center"/>
    </xf>
    <xf numFmtId="0" fontId="7" fillId="0" borderId="5" xfId="1" applyNumberFormat="1" applyFont="1" applyBorder="1">
      <alignment vertical="center"/>
    </xf>
    <xf numFmtId="38" fontId="7" fillId="0" borderId="5" xfId="1" applyFont="1" applyBorder="1">
      <alignment vertical="center"/>
    </xf>
    <xf numFmtId="0" fontId="7" fillId="0" borderId="62"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61" xfId="0" applyFont="1" applyBorder="1">
      <alignment vertical="center"/>
    </xf>
    <xf numFmtId="38" fontId="7" fillId="0" borderId="62" xfId="1" applyFont="1" applyFill="1" applyBorder="1">
      <alignment vertical="center"/>
    </xf>
    <xf numFmtId="38" fontId="7" fillId="0" borderId="5" xfId="1" applyFont="1" applyFill="1" applyBorder="1">
      <alignment vertical="center"/>
    </xf>
    <xf numFmtId="38" fontId="7" fillId="3" borderId="62" xfId="1" applyFont="1" applyFill="1" applyBorder="1">
      <alignment vertical="center"/>
    </xf>
    <xf numFmtId="38" fontId="7" fillId="0" borderId="62" xfId="1" applyFont="1" applyBorder="1">
      <alignment vertical="center"/>
    </xf>
    <xf numFmtId="0" fontId="13" fillId="0" borderId="7" xfId="0" applyFont="1" applyBorder="1">
      <alignment vertical="center"/>
    </xf>
    <xf numFmtId="0" fontId="7" fillId="0" borderId="7" xfId="0" applyFont="1" applyBorder="1">
      <alignment vertical="center"/>
    </xf>
    <xf numFmtId="0" fontId="7" fillId="3" borderId="6" xfId="0" applyFont="1" applyFill="1" applyBorder="1">
      <alignment vertical="center"/>
    </xf>
    <xf numFmtId="0" fontId="7" fillId="3" borderId="8" xfId="0" applyFont="1" applyFill="1" applyBorder="1" applyAlignment="1">
      <alignment horizontal="center" vertical="center"/>
    </xf>
    <xf numFmtId="0" fontId="7"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horizontal="right" vertical="center" wrapText="1"/>
    </xf>
    <xf numFmtId="0" fontId="5" fillId="0" borderId="0" xfId="0" applyFont="1" applyAlignment="1">
      <alignment horizontal="right" vertical="center"/>
    </xf>
    <xf numFmtId="0" fontId="3" fillId="0" borderId="76" xfId="0" applyFont="1" applyBorder="1" applyProtection="1">
      <alignment vertical="center"/>
      <protection locked="0"/>
    </xf>
    <xf numFmtId="0" fontId="3" fillId="0" borderId="5" xfId="0" applyFont="1" applyBorder="1" applyProtection="1">
      <alignment vertical="center"/>
      <protection locked="0"/>
    </xf>
    <xf numFmtId="0" fontId="18" fillId="0" borderId="0" xfId="0" applyFont="1">
      <alignment vertical="center"/>
    </xf>
    <xf numFmtId="0" fontId="4" fillId="2" borderId="13" xfId="0" applyFont="1" applyFill="1" applyBorder="1">
      <alignment vertical="center"/>
    </xf>
    <xf numFmtId="0" fontId="3" fillId="2" borderId="14" xfId="0" applyFont="1" applyFill="1" applyBorder="1">
      <alignment vertical="center"/>
    </xf>
    <xf numFmtId="0" fontId="4" fillId="2" borderId="10" xfId="0" applyFont="1" applyFill="1" applyBorder="1" applyAlignment="1">
      <alignment vertical="center" wrapText="1"/>
    </xf>
    <xf numFmtId="0" fontId="3" fillId="0" borderId="0" xfId="0" applyFont="1" applyProtection="1">
      <alignment vertical="center"/>
      <protection locked="0"/>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0" borderId="5" xfId="1" applyFont="1" applyBorder="1" applyProtection="1">
      <alignment vertical="center"/>
      <protection locked="0"/>
    </xf>
    <xf numFmtId="38" fontId="3" fillId="0" borderId="5" xfId="1" applyFont="1" applyBorder="1">
      <alignment vertical="center"/>
    </xf>
    <xf numFmtId="0" fontId="3" fillId="0" borderId="76" xfId="0" applyFont="1" applyBorder="1">
      <alignment vertical="center"/>
    </xf>
    <xf numFmtId="0" fontId="4" fillId="2" borderId="1" xfId="0" applyFont="1" applyFill="1" applyBorder="1">
      <alignment vertical="center"/>
    </xf>
    <xf numFmtId="0" fontId="4" fillId="2" borderId="8" xfId="0" applyFont="1" applyFill="1" applyBorder="1" applyAlignment="1">
      <alignment vertical="center" wrapText="1"/>
    </xf>
    <xf numFmtId="38" fontId="3" fillId="0" borderId="5" xfId="0" applyNumberFormat="1" applyFont="1" applyBorder="1" applyProtection="1">
      <alignment vertical="center"/>
      <protection locked="0"/>
    </xf>
    <xf numFmtId="0" fontId="5" fillId="6" borderId="77" xfId="0" applyFont="1" applyFill="1" applyBorder="1" applyAlignment="1">
      <alignment vertical="center" wrapText="1"/>
    </xf>
    <xf numFmtId="0" fontId="5" fillId="10" borderId="5" xfId="0" applyFont="1" applyFill="1" applyBorder="1" applyAlignment="1">
      <alignment vertical="center" wrapText="1"/>
    </xf>
    <xf numFmtId="0" fontId="5" fillId="4" borderId="5" xfId="0" applyFont="1" applyFill="1" applyBorder="1" applyAlignment="1">
      <alignment vertical="center" wrapText="1"/>
    </xf>
    <xf numFmtId="178" fontId="5" fillId="0" borderId="5" xfId="0" applyNumberFormat="1" applyFont="1" applyBorder="1" applyAlignment="1">
      <alignment horizontal="left" vertical="center" wrapText="1"/>
    </xf>
    <xf numFmtId="0" fontId="3" fillId="8" borderId="9" xfId="0" applyFont="1" applyFill="1" applyBorder="1" applyAlignment="1">
      <alignment vertical="center" wrapText="1"/>
    </xf>
    <xf numFmtId="0" fontId="3" fillId="8" borderId="2" xfId="0" applyFont="1" applyFill="1" applyBorder="1" applyAlignment="1">
      <alignment vertical="center" wrapText="1"/>
    </xf>
    <xf numFmtId="0" fontId="3" fillId="8" borderId="10" xfId="0" applyFont="1" applyFill="1" applyBorder="1" applyAlignment="1">
      <alignment vertical="center" wrapText="1"/>
    </xf>
    <xf numFmtId="0" fontId="3" fillId="2" borderId="24" xfId="0" applyFont="1" applyFill="1" applyBorder="1" applyAlignment="1">
      <alignment vertical="top" wrapText="1"/>
    </xf>
    <xf numFmtId="0" fontId="3" fillId="2" borderId="23" xfId="0" applyFont="1" applyFill="1" applyBorder="1" applyAlignment="1">
      <alignment vertical="top" wrapText="1"/>
    </xf>
    <xf numFmtId="0" fontId="3" fillId="2" borderId="26" xfId="0" applyFont="1" applyFill="1" applyBorder="1" applyAlignment="1">
      <alignment vertical="top" wrapText="1"/>
    </xf>
    <xf numFmtId="0" fontId="3" fillId="0" borderId="80" xfId="0" applyFont="1" applyBorder="1" applyAlignment="1">
      <alignment vertical="top" wrapText="1"/>
    </xf>
    <xf numFmtId="0" fontId="3" fillId="2" borderId="81" xfId="0" applyFont="1" applyFill="1" applyBorder="1" applyAlignment="1">
      <alignment vertical="top" wrapText="1"/>
    </xf>
    <xf numFmtId="0" fontId="3" fillId="2" borderId="41" xfId="0" applyFont="1" applyFill="1" applyBorder="1" applyAlignment="1">
      <alignment vertical="top" wrapText="1"/>
    </xf>
    <xf numFmtId="0" fontId="3" fillId="0" borderId="38" xfId="0" applyFont="1" applyBorder="1" applyAlignment="1">
      <alignment vertical="top" wrapText="1"/>
    </xf>
    <xf numFmtId="0" fontId="3" fillId="0" borderId="48" xfId="0" applyFont="1" applyBorder="1" applyAlignment="1">
      <alignment vertical="top" wrapText="1"/>
    </xf>
    <xf numFmtId="0" fontId="3" fillId="2" borderId="55" xfId="0" applyFont="1" applyFill="1" applyBorder="1" applyAlignment="1">
      <alignment vertical="top" wrapText="1"/>
    </xf>
    <xf numFmtId="0" fontId="3" fillId="0" borderId="35" xfId="0" applyFont="1" applyBorder="1" applyAlignment="1">
      <alignment vertical="top" wrapText="1"/>
    </xf>
    <xf numFmtId="0" fontId="3" fillId="0" borderId="40" xfId="0" applyFont="1" applyBorder="1" applyAlignment="1">
      <alignment vertical="top" wrapText="1"/>
    </xf>
    <xf numFmtId="0" fontId="22" fillId="0" borderId="8" xfId="0" applyFont="1" applyBorder="1">
      <alignment vertical="center"/>
    </xf>
    <xf numFmtId="0" fontId="22" fillId="4" borderId="6" xfId="0" applyFont="1" applyFill="1" applyBorder="1">
      <alignment vertical="center"/>
    </xf>
    <xf numFmtId="0" fontId="22" fillId="4" borderId="9" xfId="0" applyFont="1" applyFill="1" applyBorder="1" applyAlignment="1">
      <alignment vertical="center" wrapText="1"/>
    </xf>
    <xf numFmtId="0" fontId="22" fillId="4" borderId="10" xfId="0" applyFont="1" applyFill="1" applyBorder="1" applyAlignment="1">
      <alignment vertical="center" wrapText="1"/>
    </xf>
    <xf numFmtId="0" fontId="22" fillId="4" borderId="11" xfId="0" applyFont="1" applyFill="1" applyBorder="1" applyAlignment="1">
      <alignment horizontal="center" vertical="center" wrapText="1"/>
    </xf>
    <xf numFmtId="0" fontId="22" fillId="4" borderId="12" xfId="0" applyFont="1" applyFill="1" applyBorder="1">
      <alignment vertical="center"/>
    </xf>
    <xf numFmtId="0" fontId="22" fillId="4" borderId="12" xfId="0" applyFont="1" applyFill="1" applyBorder="1" applyAlignment="1">
      <alignment vertical="center" wrapText="1"/>
    </xf>
    <xf numFmtId="0" fontId="22" fillId="4" borderId="11" xfId="0" applyFont="1" applyFill="1" applyBorder="1" applyAlignment="1">
      <alignment horizontal="center" vertical="center"/>
    </xf>
    <xf numFmtId="0" fontId="22" fillId="0" borderId="10" xfId="0" applyFont="1" applyBorder="1">
      <alignment vertical="center"/>
    </xf>
    <xf numFmtId="0" fontId="23" fillId="0" borderId="0" xfId="0" applyFont="1">
      <alignment vertical="center"/>
    </xf>
    <xf numFmtId="38" fontId="3" fillId="0" borderId="0" xfId="1" applyFont="1" applyAlignment="1">
      <alignment horizontal="distributed" vertical="center"/>
    </xf>
    <xf numFmtId="0" fontId="3" fillId="0" borderId="2" xfId="0" applyFont="1" applyBorder="1">
      <alignment vertical="center"/>
    </xf>
    <xf numFmtId="0" fontId="3" fillId="0" borderId="5"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4" borderId="5" xfId="0" applyFont="1" applyFill="1" applyBorder="1" applyAlignment="1">
      <alignment vertical="center" wrapText="1"/>
    </xf>
    <xf numFmtId="0" fontId="3" fillId="0" borderId="5" xfId="0" applyFont="1" applyBorder="1" applyAlignment="1">
      <alignment horizontal="left" vertical="center" wrapText="1"/>
    </xf>
    <xf numFmtId="0" fontId="10"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22" xfId="0" applyFont="1" applyFill="1" applyBorder="1">
      <alignment vertical="center"/>
    </xf>
    <xf numFmtId="0" fontId="3" fillId="2"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0" fontId="3" fillId="0" borderId="30" xfId="0" applyFont="1" applyBorder="1" applyAlignment="1">
      <alignment vertical="center" wrapText="1"/>
    </xf>
    <xf numFmtId="38" fontId="3" fillId="0" borderId="23" xfId="1" applyFont="1" applyBorder="1">
      <alignment vertical="center"/>
    </xf>
    <xf numFmtId="38" fontId="8" fillId="0" borderId="30" xfId="1" applyFont="1" applyBorder="1" applyAlignment="1">
      <alignment vertical="center" wrapText="1"/>
    </xf>
    <xf numFmtId="38" fontId="3" fillId="0" borderId="30" xfId="1" applyFont="1" applyBorder="1">
      <alignment vertical="center"/>
    </xf>
    <xf numFmtId="0" fontId="3" fillId="0" borderId="30" xfId="0" applyFont="1" applyBorder="1">
      <alignment vertical="center"/>
    </xf>
    <xf numFmtId="0" fontId="3" fillId="0" borderId="30" xfId="0" applyFont="1" applyBorder="1" applyAlignment="1">
      <alignment horizontal="center" vertical="center"/>
    </xf>
    <xf numFmtId="177" fontId="3" fillId="0" borderId="30" xfId="1" applyNumberFormat="1" applyFont="1" applyBorder="1">
      <alignment vertical="center"/>
    </xf>
    <xf numFmtId="0" fontId="7" fillId="0" borderId="30" xfId="0" applyFont="1" applyBorder="1">
      <alignment vertical="center"/>
    </xf>
    <xf numFmtId="0" fontId="7" fillId="0" borderId="31" xfId="0" applyFont="1" applyBorder="1">
      <alignment vertical="center"/>
    </xf>
    <xf numFmtId="38" fontId="8" fillId="0" borderId="5" xfId="1" applyFont="1" applyBorder="1" applyAlignment="1">
      <alignment vertical="center" wrapText="1"/>
    </xf>
    <xf numFmtId="0" fontId="3" fillId="0" borderId="5" xfId="0" applyFont="1" applyBorder="1" applyAlignment="1">
      <alignment horizontal="center" vertical="center"/>
    </xf>
    <xf numFmtId="177" fontId="3" fillId="0" borderId="5" xfId="1" applyNumberFormat="1" applyFont="1" applyBorder="1">
      <alignment vertical="center"/>
    </xf>
    <xf numFmtId="0" fontId="7" fillId="0" borderId="34" xfId="0" applyFont="1" applyBorder="1">
      <alignment vertical="center"/>
    </xf>
    <xf numFmtId="0" fontId="3" fillId="0" borderId="3" xfId="0" applyFont="1" applyBorder="1" applyProtection="1">
      <alignment vertical="center"/>
      <protection locked="0"/>
    </xf>
    <xf numFmtId="38" fontId="8" fillId="0" borderId="30" xfId="1" applyFont="1" applyBorder="1">
      <alignment vertical="center"/>
    </xf>
    <xf numFmtId="0" fontId="3" fillId="0" borderId="31" xfId="0" applyFont="1" applyBorder="1">
      <alignment vertical="center"/>
    </xf>
    <xf numFmtId="38" fontId="8" fillId="0" borderId="5" xfId="1" applyFont="1" applyBorder="1">
      <alignment vertical="center"/>
    </xf>
    <xf numFmtId="0" fontId="3" fillId="0" borderId="34" xfId="0" applyFont="1" applyBorder="1">
      <alignment vertical="center"/>
    </xf>
    <xf numFmtId="0" fontId="3" fillId="0" borderId="2" xfId="0" applyFont="1" applyBorder="1" applyAlignment="1">
      <alignment horizontal="center" vertical="center"/>
    </xf>
    <xf numFmtId="38" fontId="3" fillId="0" borderId="2" xfId="1" applyFont="1" applyBorder="1">
      <alignment vertical="center"/>
    </xf>
    <xf numFmtId="0" fontId="3" fillId="0" borderId="40" xfId="0" applyFont="1" applyBorder="1">
      <alignment vertical="center"/>
    </xf>
    <xf numFmtId="38" fontId="26" fillId="0" borderId="30" xfId="1" applyFont="1" applyBorder="1">
      <alignment vertical="center"/>
    </xf>
    <xf numFmtId="38" fontId="26" fillId="0" borderId="5" xfId="1" applyFont="1" applyBorder="1">
      <alignment vertical="center"/>
    </xf>
    <xf numFmtId="0" fontId="10" fillId="0" borderId="0" xfId="0" applyFont="1" applyProtection="1">
      <alignment vertical="center"/>
      <protection locked="0"/>
    </xf>
    <xf numFmtId="0" fontId="7" fillId="0" borderId="0" xfId="0" applyFont="1" applyAlignment="1" applyProtection="1">
      <alignment horizontal="right" vertical="center"/>
      <protection locked="0"/>
    </xf>
    <xf numFmtId="38" fontId="3" fillId="3" borderId="5" xfId="1" applyFont="1" applyFill="1" applyBorder="1" applyProtection="1">
      <alignment vertical="center"/>
      <protection locked="0"/>
    </xf>
    <xf numFmtId="38" fontId="3" fillId="3" borderId="5" xfId="1" applyFont="1" applyFill="1" applyBorder="1">
      <alignment vertical="center"/>
    </xf>
    <xf numFmtId="0" fontId="3" fillId="5" borderId="49" xfId="0" applyFont="1" applyFill="1" applyBorder="1">
      <alignment vertical="center"/>
    </xf>
    <xf numFmtId="0" fontId="3" fillId="5" borderId="23" xfId="0" applyFont="1" applyFill="1" applyBorder="1" applyAlignment="1">
      <alignment horizontal="center" vertical="center"/>
    </xf>
    <xf numFmtId="0" fontId="3" fillId="5" borderId="55" xfId="0" applyFont="1" applyFill="1" applyBorder="1" applyAlignment="1">
      <alignment horizontal="center" vertical="center" wrapText="1"/>
    </xf>
    <xf numFmtId="0" fontId="3" fillId="0" borderId="51" xfId="0" applyFont="1" applyBorder="1" applyAlignment="1">
      <alignment vertical="center" wrapText="1"/>
    </xf>
    <xf numFmtId="38" fontId="3" fillId="0" borderId="53" xfId="1" applyFont="1" applyBorder="1">
      <alignment vertical="center"/>
    </xf>
    <xf numFmtId="0" fontId="3" fillId="0" borderId="85" xfId="0" applyFont="1" applyBorder="1" applyAlignment="1">
      <alignment vertical="center" wrapText="1"/>
    </xf>
    <xf numFmtId="38" fontId="3" fillId="0" borderId="56" xfId="1" applyFont="1" applyBorder="1">
      <alignment vertical="center"/>
    </xf>
    <xf numFmtId="0" fontId="3" fillId="0" borderId="33" xfId="0" applyFont="1" applyBorder="1" applyAlignment="1">
      <alignment vertical="center" wrapText="1"/>
    </xf>
    <xf numFmtId="0" fontId="3" fillId="0" borderId="84" xfId="0" applyFont="1" applyBorder="1" applyAlignment="1">
      <alignment vertical="center" wrapText="1"/>
    </xf>
    <xf numFmtId="0" fontId="3" fillId="0" borderId="57" xfId="0" applyFont="1" applyBorder="1" applyProtection="1">
      <alignment vertical="center"/>
      <protection locked="0"/>
    </xf>
    <xf numFmtId="0" fontId="3" fillId="0" borderId="85" xfId="0" applyFont="1" applyBorder="1" applyProtection="1">
      <alignment vertical="center"/>
      <protection locked="0"/>
    </xf>
    <xf numFmtId="0" fontId="3" fillId="0" borderId="33" xfId="0" applyFont="1" applyBorder="1" applyProtection="1">
      <alignment vertical="center"/>
      <protection locked="0"/>
    </xf>
    <xf numFmtId="38" fontId="3" fillId="0" borderId="35" xfId="1" applyFont="1" applyBorder="1">
      <alignment vertical="center"/>
    </xf>
    <xf numFmtId="0" fontId="3" fillId="0" borderId="57" xfId="0" applyFont="1" applyBorder="1">
      <alignment vertical="center"/>
    </xf>
    <xf numFmtId="38" fontId="3" fillId="0" borderId="21" xfId="1" applyFont="1" applyFill="1" applyBorder="1" applyAlignment="1">
      <alignment vertical="center"/>
    </xf>
    <xf numFmtId="0" fontId="5" fillId="6" borderId="65" xfId="0" applyFont="1" applyFill="1" applyBorder="1" applyAlignment="1">
      <alignment vertical="center" wrapText="1"/>
    </xf>
    <xf numFmtId="0" fontId="0" fillId="8" borderId="2" xfId="0" applyFill="1" applyBorder="1">
      <alignment vertical="center"/>
    </xf>
    <xf numFmtId="38" fontId="3" fillId="0" borderId="5" xfId="1" applyFont="1" applyFill="1" applyBorder="1" applyAlignment="1">
      <alignment horizontal="center" vertical="center"/>
    </xf>
    <xf numFmtId="38" fontId="3" fillId="0" borderId="34" xfId="1" applyFont="1" applyFill="1" applyBorder="1" applyAlignment="1">
      <alignment horizontal="center" vertical="center"/>
    </xf>
    <xf numFmtId="38" fontId="5" fillId="0" borderId="37" xfId="1" applyFont="1" applyBorder="1" applyAlignment="1">
      <alignment horizontal="left" vertical="center" wrapText="1"/>
    </xf>
    <xf numFmtId="38" fontId="3" fillId="3" borderId="43" xfId="1" applyFont="1" applyFill="1" applyBorder="1" applyAlignment="1">
      <alignment horizontal="center" vertical="center"/>
    </xf>
    <xf numFmtId="38" fontId="3" fillId="3" borderId="44" xfId="1" applyFont="1" applyFill="1" applyBorder="1" applyAlignment="1">
      <alignment horizontal="center" vertical="center"/>
    </xf>
    <xf numFmtId="38" fontId="3" fillId="3" borderId="45" xfId="1" applyFont="1" applyFill="1" applyBorder="1" applyAlignment="1">
      <alignment horizontal="center" vertical="center"/>
    </xf>
    <xf numFmtId="38" fontId="3" fillId="3" borderId="11" xfId="1" applyFont="1" applyFill="1" applyBorder="1" applyAlignment="1">
      <alignment horizontal="center" vertical="center"/>
    </xf>
    <xf numFmtId="38" fontId="3" fillId="3" borderId="0" xfId="1" applyFont="1" applyFill="1" applyBorder="1" applyAlignment="1">
      <alignment horizontal="center" vertical="center"/>
    </xf>
    <xf numFmtId="38" fontId="3" fillId="3" borderId="40" xfId="1" applyFont="1" applyFill="1" applyBorder="1" applyAlignment="1">
      <alignment horizontal="center" vertical="center"/>
    </xf>
    <xf numFmtId="38" fontId="5" fillId="0" borderId="37" xfId="1" applyFont="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7" xfId="0" applyFont="1" applyBorder="1" applyAlignment="1">
      <alignment horizontal="center" vertical="center"/>
    </xf>
    <xf numFmtId="38" fontId="3" fillId="0" borderId="5" xfId="1" applyFont="1" applyBorder="1" applyAlignment="1">
      <alignment horizontal="center" vertical="center"/>
    </xf>
    <xf numFmtId="38" fontId="3" fillId="0" borderId="2" xfId="1" applyFont="1" applyBorder="1" applyAlignment="1">
      <alignment horizontal="center" vertical="center"/>
    </xf>
    <xf numFmtId="38" fontId="3" fillId="0" borderId="37" xfId="1" applyFont="1" applyBorder="1" applyAlignment="1">
      <alignment horizontal="center" vertical="center"/>
    </xf>
    <xf numFmtId="38" fontId="25" fillId="0" borderId="5" xfId="1" applyFont="1" applyBorder="1" applyAlignment="1">
      <alignment horizontal="center" vertical="top" wrapText="1"/>
    </xf>
    <xf numFmtId="38" fontId="3" fillId="0" borderId="5" xfId="1" applyFont="1" applyBorder="1" applyAlignment="1">
      <alignment horizontal="center" vertical="center" wrapText="1"/>
    </xf>
    <xf numFmtId="38" fontId="3" fillId="0" borderId="34" xfId="1" applyFont="1" applyBorder="1" applyAlignment="1">
      <alignment horizontal="center" vertical="center"/>
    </xf>
    <xf numFmtId="38" fontId="3" fillId="0" borderId="5" xfId="1" applyFont="1" applyBorder="1" applyAlignment="1">
      <alignment horizontal="right" vertical="center" wrapText="1"/>
    </xf>
    <xf numFmtId="0" fontId="3" fillId="2" borderId="2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8" fillId="0" borderId="5" xfId="1" applyFont="1" applyBorder="1" applyAlignment="1">
      <alignment horizontal="center" vertical="top"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38" fontId="5" fillId="0" borderId="2" xfId="1" applyFont="1" applyBorder="1" applyAlignment="1">
      <alignment horizontal="left" vertical="center" wrapText="1"/>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38" fontId="8" fillId="0" borderId="37" xfId="1" applyFont="1" applyBorder="1" applyAlignment="1">
      <alignment horizontal="center" vertical="top" wrapText="1"/>
    </xf>
    <xf numFmtId="38" fontId="3" fillId="0" borderId="37" xfId="1" applyFont="1" applyBorder="1" applyAlignment="1">
      <alignment horizontal="center" vertical="center" wrapText="1"/>
    </xf>
    <xf numFmtId="38" fontId="3" fillId="3" borderId="3" xfId="1" applyFont="1" applyFill="1" applyBorder="1" applyAlignment="1">
      <alignment horizontal="center" vertical="center"/>
    </xf>
    <xf numFmtId="38" fontId="3" fillId="3" borderId="35" xfId="1" applyFont="1" applyFill="1" applyBorder="1" applyAlignment="1">
      <alignment horizontal="center" vertical="center"/>
    </xf>
    <xf numFmtId="38" fontId="3" fillId="3" borderId="38" xfId="1" applyFont="1" applyFill="1" applyBorder="1" applyAlignment="1">
      <alignment horizontal="center" vertical="center"/>
    </xf>
    <xf numFmtId="38" fontId="3" fillId="3" borderId="39" xfId="1" applyFont="1" applyFill="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3" fillId="0" borderId="16" xfId="0" applyFont="1" applyBorder="1" applyAlignment="1">
      <alignment horizontal="center" vertical="center"/>
    </xf>
    <xf numFmtId="38" fontId="24" fillId="0" borderId="17" xfId="1" applyFont="1" applyBorder="1" applyAlignment="1">
      <alignment horizontal="right" vertical="center"/>
    </xf>
    <xf numFmtId="38" fontId="24" fillId="0" borderId="18" xfId="1" applyFont="1" applyBorder="1" applyAlignment="1">
      <alignment horizontal="right" vertical="center"/>
    </xf>
    <xf numFmtId="38" fontId="24" fillId="0" borderId="19" xfId="1" applyFont="1" applyBorder="1" applyAlignment="1">
      <alignment horizontal="right" vertical="center"/>
    </xf>
    <xf numFmtId="38" fontId="24" fillId="3" borderId="20" xfId="1" applyFont="1" applyFill="1" applyBorder="1" applyAlignment="1">
      <alignment horizontal="center" vertical="center"/>
    </xf>
    <xf numFmtId="38" fontId="24" fillId="3" borderId="21" xfId="1"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0"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38" fontId="3" fillId="0" borderId="0" xfId="1" applyFont="1" applyAlignment="1">
      <alignment horizontal="distributed" vertical="center"/>
    </xf>
    <xf numFmtId="0" fontId="3" fillId="0" borderId="0" xfId="0" applyFont="1" applyAlignment="1">
      <alignment horizontal="center" vertical="center"/>
    </xf>
    <xf numFmtId="38" fontId="3" fillId="0" borderId="0" xfId="1" applyFont="1" applyAlignment="1">
      <alignment horizontal="center" vertical="center"/>
    </xf>
    <xf numFmtId="38" fontId="3" fillId="5" borderId="17" xfId="1" applyFont="1" applyFill="1" applyBorder="1" applyAlignment="1">
      <alignment horizontal="center" vertical="center"/>
    </xf>
    <xf numFmtId="38" fontId="3" fillId="5" borderId="18" xfId="1" applyFont="1" applyFill="1" applyBorder="1" applyAlignment="1">
      <alignment horizontal="center" vertical="center"/>
    </xf>
    <xf numFmtId="0" fontId="10" fillId="0" borderId="0" xfId="0" applyFont="1" applyAlignment="1" applyProtection="1">
      <alignment horizontal="center" vertical="center"/>
      <protection locked="0"/>
    </xf>
    <xf numFmtId="0" fontId="5" fillId="5" borderId="5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3" fillId="5" borderId="51" xfId="0" applyFont="1" applyFill="1" applyBorder="1" applyAlignment="1">
      <alignment horizontal="center" vertical="center"/>
    </xf>
    <xf numFmtId="0" fontId="3" fillId="5" borderId="75" xfId="0" applyFont="1" applyFill="1" applyBorder="1" applyAlignment="1">
      <alignment horizontal="center" vertical="center"/>
    </xf>
    <xf numFmtId="38" fontId="3" fillId="0" borderId="53" xfId="1" applyFont="1" applyBorder="1" applyAlignment="1">
      <alignment horizontal="right" vertical="center"/>
    </xf>
    <xf numFmtId="38" fontId="3" fillId="0" borderId="35" xfId="1" applyFont="1" applyBorder="1" applyAlignment="1">
      <alignment horizontal="right" vertical="center"/>
    </xf>
    <xf numFmtId="0" fontId="3" fillId="5" borderId="47"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52" xfId="0" applyFont="1" applyFill="1" applyBorder="1" applyAlignment="1">
      <alignment horizontal="center" vertical="center"/>
    </xf>
    <xf numFmtId="0" fontId="3" fillId="5" borderId="11" xfId="0" applyFont="1" applyFill="1" applyBorder="1" applyAlignment="1">
      <alignment horizontal="center" vertical="center"/>
    </xf>
    <xf numFmtId="0" fontId="10" fillId="0" borderId="58" xfId="0" applyFont="1" applyBorder="1" applyAlignment="1">
      <alignment horizontal="center" vertical="center" wrapText="1"/>
    </xf>
    <xf numFmtId="0" fontId="10" fillId="0" borderId="0" xfId="0" applyFont="1" applyAlignment="1">
      <alignment horizontal="center" vertical="center" wrapText="1"/>
    </xf>
    <xf numFmtId="0" fontId="20" fillId="9" borderId="9" xfId="0" applyFont="1" applyFill="1" applyBorder="1" applyAlignment="1">
      <alignment horizontal="center" vertical="center"/>
    </xf>
    <xf numFmtId="0" fontId="20" fillId="9" borderId="10"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14" xfId="0" applyFont="1" applyFill="1" applyBorder="1" applyAlignment="1">
      <alignment horizontal="center" vertical="center"/>
    </xf>
    <xf numFmtId="0" fontId="3" fillId="0" borderId="0" xfId="0" applyFont="1" applyAlignment="1">
      <alignment horizontal="distributed" vertical="center"/>
    </xf>
    <xf numFmtId="0" fontId="0" fillId="8" borderId="78" xfId="0" applyFill="1" applyBorder="1" applyAlignment="1">
      <alignment horizontal="center" vertical="center" wrapText="1"/>
    </xf>
    <xf numFmtId="0" fontId="27" fillId="8" borderId="79" xfId="0" applyFont="1" applyFill="1" applyBorder="1" applyAlignment="1">
      <alignment horizontal="center" vertical="center" wrapText="1"/>
    </xf>
    <xf numFmtId="0" fontId="27" fillId="8" borderId="8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67" xfId="0" applyFont="1" applyBorder="1" applyAlignment="1">
      <alignment horizontal="center" vertical="center"/>
    </xf>
    <xf numFmtId="0" fontId="15" fillId="0" borderId="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16" fillId="0" borderId="5" xfId="0" applyFont="1" applyBorder="1" applyAlignment="1">
      <alignment horizontal="center" vertical="center"/>
    </xf>
    <xf numFmtId="0" fontId="13" fillId="0" borderId="5"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70" xfId="0" applyFont="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74"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38" fontId="7" fillId="0" borderId="6" xfId="1" applyFont="1" applyBorder="1" applyAlignment="1">
      <alignment horizontal="right" vertical="center"/>
    </xf>
    <xf numFmtId="38" fontId="7"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79998168889431442"/>
  </sheetPr>
  <dimension ref="A1:I30"/>
  <sheetViews>
    <sheetView view="pageBreakPreview" zoomScale="115" zoomScaleNormal="100" zoomScaleSheetLayoutView="115" workbookViewId="0">
      <selection activeCell="B5" sqref="B5:B6"/>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8" t="s">
        <v>332</v>
      </c>
    </row>
    <row r="3" spans="2:9" x14ac:dyDescent="0.4">
      <c r="H3" s="1" t="s">
        <v>110</v>
      </c>
    </row>
    <row r="5" spans="2:9" x14ac:dyDescent="0.4">
      <c r="B5" s="1" t="s">
        <v>400</v>
      </c>
    </row>
    <row r="6" spans="2:9" x14ac:dyDescent="0.4">
      <c r="B6" s="1" t="s">
        <v>401</v>
      </c>
    </row>
    <row r="7" spans="2:9" x14ac:dyDescent="0.4">
      <c r="E7" s="20" t="s">
        <v>27</v>
      </c>
      <c r="I7" s="8"/>
    </row>
    <row r="8" spans="2:9" x14ac:dyDescent="0.4">
      <c r="E8" s="2" t="s">
        <v>107</v>
      </c>
    </row>
    <row r="9" spans="2:9" x14ac:dyDescent="0.4">
      <c r="E9" s="2"/>
    </row>
    <row r="10" spans="2:9" x14ac:dyDescent="0.4">
      <c r="E10" s="20" t="s">
        <v>28</v>
      </c>
      <c r="I10" s="8"/>
    </row>
    <row r="11" spans="2:9" x14ac:dyDescent="0.4">
      <c r="E11" s="1" t="s">
        <v>95</v>
      </c>
    </row>
    <row r="15" spans="2:9" x14ac:dyDescent="0.4">
      <c r="B15" s="273" t="s">
        <v>346</v>
      </c>
      <c r="C15" s="273"/>
      <c r="D15" s="273"/>
      <c r="E15" s="273"/>
      <c r="F15" s="273"/>
      <c r="G15" s="273"/>
      <c r="H15" s="273"/>
      <c r="I15" s="273"/>
    </row>
    <row r="18" spans="1:9" x14ac:dyDescent="0.4">
      <c r="B18" s="1" t="s">
        <v>347</v>
      </c>
    </row>
    <row r="19" spans="1:9" x14ac:dyDescent="0.4">
      <c r="A19" s="1" t="s">
        <v>281</v>
      </c>
    </row>
    <row r="21" spans="1:9" x14ac:dyDescent="0.4">
      <c r="B21" s="1" t="s">
        <v>99</v>
      </c>
      <c r="D21" s="8" t="s">
        <v>18</v>
      </c>
      <c r="E21" s="272"/>
      <c r="F21" s="272"/>
      <c r="G21" s="1" t="s">
        <v>1</v>
      </c>
    </row>
    <row r="22" spans="1:9" x14ac:dyDescent="0.4">
      <c r="B22" s="1" t="s">
        <v>78</v>
      </c>
      <c r="I22" s="8" t="s">
        <v>171</v>
      </c>
    </row>
    <row r="23" spans="1:9" x14ac:dyDescent="0.4">
      <c r="B23" s="1" t="s">
        <v>12</v>
      </c>
      <c r="I23" s="8" t="s">
        <v>172</v>
      </c>
    </row>
    <row r="24" spans="1:9" x14ac:dyDescent="0.4">
      <c r="B24" s="1" t="s">
        <v>301</v>
      </c>
      <c r="I24" s="8" t="s">
        <v>173</v>
      </c>
    </row>
    <row r="25" spans="1:9" x14ac:dyDescent="0.4">
      <c r="B25" s="1" t="s">
        <v>302</v>
      </c>
      <c r="I25" s="8" t="s">
        <v>174</v>
      </c>
    </row>
    <row r="26" spans="1:9" x14ac:dyDescent="0.4">
      <c r="B26" s="1" t="s">
        <v>303</v>
      </c>
      <c r="I26" s="8" t="s">
        <v>175</v>
      </c>
    </row>
    <row r="27" spans="1:9" x14ac:dyDescent="0.4">
      <c r="B27" s="1" t="s">
        <v>304</v>
      </c>
      <c r="I27" s="8" t="s">
        <v>176</v>
      </c>
    </row>
    <row r="28" spans="1:9" x14ac:dyDescent="0.4">
      <c r="B28" s="1" t="s">
        <v>305</v>
      </c>
      <c r="I28" s="8" t="s">
        <v>177</v>
      </c>
    </row>
    <row r="29" spans="1:9" x14ac:dyDescent="0.4">
      <c r="B29" s="1" t="s">
        <v>306</v>
      </c>
    </row>
    <row r="30" spans="1:9" x14ac:dyDescent="0.4">
      <c r="B30" s="1" t="s">
        <v>179</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79998168889431442"/>
    <pageSetUpPr fitToPage="1"/>
  </sheetPr>
  <dimension ref="A1:I32"/>
  <sheetViews>
    <sheetView view="pageBreakPreview" zoomScaleNormal="115" zoomScaleSheetLayoutView="100" workbookViewId="0">
      <selection activeCell="J20" sqref="J20"/>
    </sheetView>
  </sheetViews>
  <sheetFormatPr defaultColWidth="8.75" defaultRowHeight="13.5" x14ac:dyDescent="0.4"/>
  <cols>
    <col min="1" max="1" width="5" style="1" customWidth="1"/>
    <col min="2" max="16384" width="8.75" style="1"/>
  </cols>
  <sheetData>
    <row r="1" spans="2:9" x14ac:dyDescent="0.4">
      <c r="I1" s="8" t="s">
        <v>333</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365</v>
      </c>
      <c r="C15" s="273"/>
      <c r="D15" s="273"/>
      <c r="E15" s="273"/>
      <c r="F15" s="273"/>
      <c r="G15" s="273"/>
      <c r="H15" s="273"/>
      <c r="I15" s="273"/>
    </row>
    <row r="18" spans="1:9" x14ac:dyDescent="0.4">
      <c r="B18" s="1" t="s">
        <v>366</v>
      </c>
    </row>
    <row r="19" spans="1:9" x14ac:dyDescent="0.4">
      <c r="A19" s="1" t="s">
        <v>367</v>
      </c>
    </row>
    <row r="21" spans="1:9" x14ac:dyDescent="0.4">
      <c r="B21" s="1" t="s">
        <v>180</v>
      </c>
      <c r="D21" s="8" t="s">
        <v>18</v>
      </c>
      <c r="E21" s="272"/>
      <c r="F21" s="272"/>
      <c r="G21" s="1" t="s">
        <v>1</v>
      </c>
      <c r="H21" s="1" t="s">
        <v>188</v>
      </c>
    </row>
    <row r="23" spans="1:9" x14ac:dyDescent="0.4">
      <c r="B23" s="1" t="s">
        <v>368</v>
      </c>
      <c r="D23" s="8" t="s">
        <v>18</v>
      </c>
      <c r="E23" s="272"/>
      <c r="F23" s="272"/>
      <c r="G23" s="1" t="s">
        <v>1</v>
      </c>
      <c r="H23" s="1" t="s">
        <v>189</v>
      </c>
    </row>
    <row r="25" spans="1:9" x14ac:dyDescent="0.4">
      <c r="B25" s="1" t="s">
        <v>186</v>
      </c>
      <c r="D25" s="8" t="s">
        <v>18</v>
      </c>
      <c r="E25" s="272">
        <f>E23-E21</f>
        <v>0</v>
      </c>
      <c r="F25" s="272"/>
      <c r="G25" s="1" t="s">
        <v>1</v>
      </c>
      <c r="H25" s="1" t="s">
        <v>320</v>
      </c>
    </row>
    <row r="26" spans="1:9" x14ac:dyDescent="0.4">
      <c r="D26" s="8"/>
      <c r="E26" s="149"/>
      <c r="F26" s="149"/>
    </row>
    <row r="27" spans="1:9" x14ac:dyDescent="0.4">
      <c r="B27" s="1" t="s">
        <v>187</v>
      </c>
    </row>
    <row r="28" spans="1:9" x14ac:dyDescent="0.4">
      <c r="B28" s="1" t="s">
        <v>222</v>
      </c>
      <c r="I28" s="8" t="s">
        <v>172</v>
      </c>
    </row>
    <row r="29" spans="1:9" x14ac:dyDescent="0.4">
      <c r="B29" s="1" t="s">
        <v>181</v>
      </c>
      <c r="I29" s="8" t="s">
        <v>173</v>
      </c>
    </row>
    <row r="30" spans="1:9" x14ac:dyDescent="0.4">
      <c r="B30" s="1" t="s">
        <v>185</v>
      </c>
    </row>
    <row r="32" spans="1:9" x14ac:dyDescent="0.4">
      <c r="B32" s="1" t="s">
        <v>298</v>
      </c>
    </row>
  </sheetData>
  <mergeCells count="4">
    <mergeCell ref="B15:I15"/>
    <mergeCell ref="E21:F21"/>
    <mergeCell ref="E23:F23"/>
    <mergeCell ref="E25:F25"/>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787A-C6DE-4408-9D24-AD10B309F344}">
  <sheetPr>
    <pageSetUpPr fitToPage="1"/>
  </sheetPr>
  <dimension ref="B1:D35"/>
  <sheetViews>
    <sheetView view="pageBreakPreview" topLeftCell="A6"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8" t="s">
        <v>172</v>
      </c>
    </row>
    <row r="2" spans="2:3" ht="18" customHeight="1" x14ac:dyDescent="0.4">
      <c r="B2" s="273" t="s">
        <v>13</v>
      </c>
      <c r="C2" s="273"/>
    </row>
    <row r="3" spans="2:3" ht="18" customHeight="1" x14ac:dyDescent="0.4">
      <c r="B3" s="5" t="s">
        <v>83</v>
      </c>
      <c r="C3" s="151"/>
    </row>
    <row r="4" spans="2:3" ht="18" customHeight="1" x14ac:dyDescent="0.4">
      <c r="B4" s="5" t="s">
        <v>84</v>
      </c>
      <c r="C4" s="151"/>
    </row>
    <row r="5" spans="2:3" ht="29.45" customHeight="1" x14ac:dyDescent="0.4">
      <c r="B5" s="5" t="s">
        <v>15</v>
      </c>
      <c r="C5" s="155"/>
    </row>
    <row r="6" spans="2:3" ht="18" customHeight="1" x14ac:dyDescent="0.4">
      <c r="B6" s="6" t="s">
        <v>85</v>
      </c>
      <c r="C6" s="150"/>
    </row>
    <row r="7" spans="2:3" ht="18" customHeight="1" x14ac:dyDescent="0.4">
      <c r="B7" s="11" t="s">
        <v>16</v>
      </c>
      <c r="C7" s="11" t="s">
        <v>86</v>
      </c>
    </row>
    <row r="8" spans="2:3" ht="18" customHeight="1" x14ac:dyDescent="0.4">
      <c r="B8" s="12"/>
      <c r="C8" s="9" t="s">
        <v>369</v>
      </c>
    </row>
    <row r="9" spans="2:3" ht="18" customHeight="1" x14ac:dyDescent="0.4">
      <c r="B9" s="12"/>
      <c r="C9" s="9"/>
    </row>
    <row r="10" spans="2:3" ht="18" customHeight="1" x14ac:dyDescent="0.4">
      <c r="B10" s="12"/>
      <c r="C10" s="12" t="s">
        <v>292</v>
      </c>
    </row>
    <row r="11" spans="2:3" ht="18" customHeight="1" x14ac:dyDescent="0.4">
      <c r="B11" s="12"/>
      <c r="C11" s="14"/>
    </row>
    <row r="12" spans="2:3" ht="18" customHeight="1" x14ac:dyDescent="0.4">
      <c r="B12" s="12"/>
      <c r="C12" s="14"/>
    </row>
    <row r="13" spans="2:3" ht="18" customHeight="1" x14ac:dyDescent="0.4">
      <c r="B13" s="12"/>
      <c r="C13" s="12" t="s">
        <v>344</v>
      </c>
    </row>
    <row r="14" spans="2:3" ht="18" customHeight="1" x14ac:dyDescent="0.4">
      <c r="B14" s="12"/>
      <c r="C14" s="14"/>
    </row>
    <row r="15" spans="2:3" ht="18" customHeight="1" x14ac:dyDescent="0.4">
      <c r="B15" s="12"/>
      <c r="C15" s="14"/>
    </row>
    <row r="16" spans="2:3" ht="18" customHeight="1" x14ac:dyDescent="0.4">
      <c r="B16" s="12"/>
      <c r="C16" s="12" t="s">
        <v>353</v>
      </c>
    </row>
    <row r="17" spans="2:4" ht="18" customHeight="1" x14ac:dyDescent="0.4">
      <c r="B17" s="12"/>
      <c r="C17" s="14"/>
    </row>
    <row r="18" spans="2:4" ht="18" customHeight="1" x14ac:dyDescent="0.4">
      <c r="B18" s="12"/>
      <c r="C18" s="14"/>
    </row>
    <row r="19" spans="2:4" ht="18" customHeight="1" x14ac:dyDescent="0.4">
      <c r="B19" s="13"/>
      <c r="C19" s="13" t="s">
        <v>293</v>
      </c>
    </row>
    <row r="20" spans="2:4" ht="18" customHeight="1" x14ac:dyDescent="0.4">
      <c r="B20" s="12"/>
      <c r="C20" s="14"/>
    </row>
    <row r="21" spans="2:4" ht="18" customHeight="1" x14ac:dyDescent="0.4">
      <c r="B21" s="12"/>
      <c r="C21" s="14"/>
    </row>
    <row r="22" spans="2:4" ht="18" customHeight="1" x14ac:dyDescent="0.4">
      <c r="B22" s="12"/>
      <c r="C22" s="14"/>
      <c r="D22" s="2"/>
    </row>
    <row r="23" spans="2:4" ht="18" customHeight="1" x14ac:dyDescent="0.4">
      <c r="B23" s="12"/>
      <c r="C23" s="13" t="s">
        <v>354</v>
      </c>
    </row>
    <row r="24" spans="2:4" ht="18" customHeight="1" x14ac:dyDescent="0.4">
      <c r="B24" s="12"/>
      <c r="C24" s="14"/>
    </row>
    <row r="25" spans="2:4" ht="18" customHeight="1" x14ac:dyDescent="0.4">
      <c r="B25" s="12"/>
      <c r="C25" s="14"/>
    </row>
    <row r="26" spans="2:4" ht="18" customHeight="1" x14ac:dyDescent="0.4">
      <c r="B26" s="13"/>
      <c r="C26" s="13" t="s">
        <v>94</v>
      </c>
    </row>
    <row r="27" spans="2:4" ht="18" customHeight="1" x14ac:dyDescent="0.4">
      <c r="B27" s="13"/>
      <c r="C27" s="10" t="s">
        <v>93</v>
      </c>
    </row>
    <row r="28" spans="2:4" ht="18" customHeight="1" x14ac:dyDescent="0.4">
      <c r="B28" s="13"/>
      <c r="C28" s="10" t="s">
        <v>294</v>
      </c>
    </row>
    <row r="29" spans="2:4" ht="18" customHeight="1" x14ac:dyDescent="0.4">
      <c r="B29" s="13"/>
      <c r="C29" s="10" t="s">
        <v>295</v>
      </c>
    </row>
    <row r="30" spans="2:4" ht="18" customHeight="1" x14ac:dyDescent="0.4">
      <c r="B30" s="13"/>
      <c r="C30" s="10" t="s">
        <v>296</v>
      </c>
    </row>
    <row r="31" spans="2:4" ht="18" customHeight="1" x14ac:dyDescent="0.4">
      <c r="B31" s="13"/>
      <c r="C31" s="10" t="s">
        <v>92</v>
      </c>
    </row>
    <row r="32" spans="2:4" ht="18" customHeight="1" x14ac:dyDescent="0.4">
      <c r="B32" s="13"/>
      <c r="C32" s="13" t="s">
        <v>17</v>
      </c>
    </row>
    <row r="33" spans="2:3" ht="18" customHeight="1" x14ac:dyDescent="0.4">
      <c r="B33" s="7"/>
      <c r="C33" s="4"/>
    </row>
    <row r="34" spans="2:3" ht="18" customHeight="1" x14ac:dyDescent="0.4">
      <c r="B34" s="1" t="s">
        <v>11</v>
      </c>
    </row>
    <row r="35" spans="2:3" x14ac:dyDescent="0.4">
      <c r="B35" s="1" t="s">
        <v>279</v>
      </c>
    </row>
  </sheetData>
  <mergeCells count="1">
    <mergeCell ref="B2:C2"/>
  </mergeCells>
  <phoneticPr fontId="2"/>
  <pageMargins left="0.7" right="0.7" top="0.75" bottom="0.75" header="0.3" footer="0.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F9C4-5BAD-4274-AF12-1D07E77E0E28}">
  <sheetPr>
    <pageSetUpPr fitToPage="1"/>
  </sheetPr>
  <dimension ref="A1:N48"/>
  <sheetViews>
    <sheetView view="pageBreakPreview" topLeftCell="A4" zoomScale="85" zoomScaleNormal="85" zoomScaleSheetLayoutView="85" workbookViewId="0">
      <selection activeCell="B14" sqref="B14:J14"/>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173</v>
      </c>
    </row>
    <row r="3" spans="1:14" ht="14.45" customHeight="1" x14ac:dyDescent="0.4">
      <c r="B3" s="268" t="s">
        <v>100</v>
      </c>
      <c r="C3" s="268"/>
      <c r="D3" s="268"/>
      <c r="E3" s="268"/>
      <c r="F3" s="268"/>
      <c r="G3" s="268"/>
      <c r="H3" s="268"/>
      <c r="I3" s="268"/>
      <c r="J3" s="268"/>
      <c r="K3" s="268"/>
      <c r="L3" s="268"/>
      <c r="M3" s="268"/>
    </row>
    <row r="4" spans="1:14" ht="14.45" customHeight="1" x14ac:dyDescent="0.4">
      <c r="B4" s="156"/>
      <c r="C4" s="156"/>
      <c r="D4" s="156"/>
      <c r="E4" s="156"/>
      <c r="F4" s="156"/>
      <c r="G4" s="156"/>
      <c r="H4" s="156"/>
      <c r="I4" s="156"/>
      <c r="J4" s="156"/>
      <c r="K4" s="156"/>
      <c r="L4" s="156"/>
      <c r="M4" s="156"/>
    </row>
    <row r="5" spans="1:14" ht="14.45" customHeight="1" x14ac:dyDescent="0.4">
      <c r="C5" s="94"/>
      <c r="G5" s="269" t="s">
        <v>95</v>
      </c>
      <c r="H5" s="270"/>
      <c r="I5" s="270"/>
      <c r="J5" s="270"/>
      <c r="K5" s="270"/>
      <c r="L5" s="270"/>
      <c r="M5" s="271"/>
    </row>
    <row r="6" spans="1:14" ht="14.45" customHeight="1" x14ac:dyDescent="0.4">
      <c r="G6" s="269"/>
      <c r="H6" s="270"/>
      <c r="I6" s="270"/>
      <c r="J6" s="270"/>
      <c r="K6" s="270"/>
      <c r="L6" s="270"/>
      <c r="M6" s="271"/>
    </row>
    <row r="7" spans="1:14" ht="14.45" customHeight="1" x14ac:dyDescent="0.4">
      <c r="G7" s="21"/>
      <c r="H7" s="21"/>
      <c r="I7" s="21"/>
      <c r="J7" s="21"/>
      <c r="K7" s="21"/>
      <c r="L7" s="21"/>
      <c r="M7" s="21"/>
    </row>
    <row r="8" spans="1:14" ht="13.5" x14ac:dyDescent="0.4">
      <c r="B8" s="25" t="s">
        <v>96</v>
      </c>
      <c r="C8" s="26"/>
      <c r="D8" s="3"/>
      <c r="E8" s="25" t="s">
        <v>405</v>
      </c>
      <c r="F8" s="26"/>
      <c r="G8" s="26"/>
      <c r="H8" s="26"/>
      <c r="I8" s="26"/>
      <c r="J8" s="3"/>
      <c r="K8" s="257">
        <f>K14</f>
        <v>0</v>
      </c>
      <c r="L8" s="258"/>
      <c r="M8" s="3" t="s">
        <v>1</v>
      </c>
    </row>
    <row r="9" spans="1:14" ht="13.5" x14ac:dyDescent="0.4">
      <c r="B9" s="25" t="s">
        <v>97</v>
      </c>
      <c r="C9" s="26"/>
      <c r="D9" s="3"/>
      <c r="E9" s="1" t="s">
        <v>104</v>
      </c>
      <c r="K9" s="257">
        <v>0</v>
      </c>
      <c r="L9" s="258"/>
      <c r="M9" s="3" t="s">
        <v>1</v>
      </c>
      <c r="N9" s="1" t="s">
        <v>297</v>
      </c>
    </row>
    <row r="10" spans="1:14" ht="13.5" x14ac:dyDescent="0.4">
      <c r="B10" s="25" t="s">
        <v>101</v>
      </c>
      <c r="C10" s="26"/>
      <c r="D10" s="3"/>
      <c r="E10" s="25" t="s">
        <v>102</v>
      </c>
      <c r="F10" s="26"/>
      <c r="G10" s="26"/>
      <c r="H10" s="26"/>
      <c r="I10" s="26"/>
      <c r="J10" s="3"/>
      <c r="K10" s="257">
        <f>'別3 (変)'!K8-'別3 (変)'!K9</f>
        <v>0</v>
      </c>
      <c r="L10" s="258"/>
      <c r="M10" s="3" t="s">
        <v>1</v>
      </c>
    </row>
    <row r="11" spans="1:14" ht="13.5" x14ac:dyDescent="0.4">
      <c r="B11" s="25" t="s">
        <v>307</v>
      </c>
      <c r="C11" s="26"/>
      <c r="D11" s="3"/>
      <c r="E11" s="25" t="s">
        <v>308</v>
      </c>
      <c r="F11" s="26"/>
      <c r="G11" s="26"/>
      <c r="H11" s="26"/>
      <c r="I11" s="26"/>
      <c r="J11" s="3"/>
      <c r="K11" s="257">
        <f>K10</f>
        <v>0</v>
      </c>
      <c r="L11" s="258"/>
      <c r="M11" s="3" t="s">
        <v>1</v>
      </c>
    </row>
    <row r="12" spans="1:14" ht="14.45" customHeight="1" x14ac:dyDescent="0.4">
      <c r="G12" s="21"/>
      <c r="H12" s="21"/>
      <c r="I12" s="21"/>
      <c r="J12" s="21"/>
      <c r="K12" s="157"/>
      <c r="L12" s="157"/>
      <c r="M12" s="157"/>
    </row>
    <row r="13" spans="1:14" ht="14.45" customHeight="1" thickBot="1" x14ac:dyDescent="0.45">
      <c r="B13" s="67" t="s">
        <v>103</v>
      </c>
      <c r="I13" s="259"/>
      <c r="J13" s="259"/>
      <c r="K13" s="158"/>
      <c r="L13" s="259" t="s">
        <v>62</v>
      </c>
      <c r="M13" s="259"/>
    </row>
    <row r="14" spans="1:14" ht="27.6" customHeight="1" thickTop="1" thickBot="1" x14ac:dyDescent="0.45">
      <c r="B14" s="260" t="s">
        <v>63</v>
      </c>
      <c r="C14" s="261"/>
      <c r="D14" s="261"/>
      <c r="E14" s="261"/>
      <c r="F14" s="261"/>
      <c r="G14" s="261"/>
      <c r="H14" s="261"/>
      <c r="I14" s="261"/>
      <c r="J14" s="262"/>
      <c r="K14" s="263">
        <f>K23+K35+K44</f>
        <v>0</v>
      </c>
      <c r="L14" s="263"/>
      <c r="M14" s="264"/>
    </row>
    <row r="15" spans="1:14" ht="14.45" customHeight="1" thickBot="1" x14ac:dyDescent="0.45">
      <c r="B15" s="159"/>
      <c r="C15" s="160" t="s">
        <v>2</v>
      </c>
      <c r="D15" s="161" t="s">
        <v>6</v>
      </c>
      <c r="E15" s="265" t="s">
        <v>64</v>
      </c>
      <c r="F15" s="266"/>
      <c r="G15" s="266"/>
      <c r="H15" s="266"/>
      <c r="I15" s="266"/>
      <c r="J15" s="266"/>
      <c r="K15" s="266"/>
      <c r="L15" s="266"/>
      <c r="M15" s="267"/>
    </row>
    <row r="16" spans="1:14" ht="14.45" customHeight="1" thickBot="1" x14ac:dyDescent="0.45">
      <c r="A16" s="22"/>
      <c r="B16" s="162"/>
      <c r="C16" s="163"/>
      <c r="D16" s="164" t="s">
        <v>65</v>
      </c>
      <c r="E16" s="164" t="s">
        <v>66</v>
      </c>
      <c r="F16" s="164" t="s">
        <v>67</v>
      </c>
      <c r="G16" s="165" t="s">
        <v>3</v>
      </c>
      <c r="H16" s="165" t="s">
        <v>5</v>
      </c>
      <c r="I16" s="166" t="s">
        <v>404</v>
      </c>
      <c r="J16" s="165" t="s">
        <v>3</v>
      </c>
      <c r="K16" s="165" t="s">
        <v>5</v>
      </c>
      <c r="L16" s="164" t="s">
        <v>89</v>
      </c>
      <c r="M16" s="167" t="s">
        <v>3</v>
      </c>
    </row>
    <row r="17" spans="2:14" ht="14.45" customHeight="1" x14ac:dyDescent="0.4">
      <c r="B17" s="248" t="s">
        <v>68</v>
      </c>
      <c r="C17" s="168"/>
      <c r="D17" s="169">
        <f>F17*I17*L17</f>
        <v>0</v>
      </c>
      <c r="E17" s="170"/>
      <c r="F17" s="171"/>
      <c r="G17" s="172"/>
      <c r="H17" s="173" t="s">
        <v>5</v>
      </c>
      <c r="I17" s="174"/>
      <c r="J17" s="175"/>
      <c r="K17" s="173" t="s">
        <v>5</v>
      </c>
      <c r="L17" s="189"/>
      <c r="M17" s="176"/>
    </row>
    <row r="18" spans="2:14" ht="14.45" customHeight="1" x14ac:dyDescent="0.4">
      <c r="B18" s="249"/>
      <c r="C18" s="9"/>
      <c r="D18" s="116">
        <f>F18*I18*L18</f>
        <v>0</v>
      </c>
      <c r="E18" s="177"/>
      <c r="F18" s="116"/>
      <c r="G18" s="151"/>
      <c r="H18" s="178" t="s">
        <v>5</v>
      </c>
      <c r="I18" s="179"/>
      <c r="J18" s="76"/>
      <c r="K18" s="178" t="s">
        <v>5</v>
      </c>
      <c r="L18" s="116"/>
      <c r="M18" s="180"/>
    </row>
    <row r="19" spans="2:14" ht="14.45" customHeight="1" x14ac:dyDescent="0.4">
      <c r="B19" s="249"/>
      <c r="C19" s="153"/>
      <c r="D19" s="116">
        <f>F19*I19*L19</f>
        <v>0</v>
      </c>
      <c r="E19" s="177"/>
      <c r="F19" s="116"/>
      <c r="G19" s="151"/>
      <c r="H19" s="178" t="s">
        <v>5</v>
      </c>
      <c r="I19" s="179"/>
      <c r="J19" s="76"/>
      <c r="K19" s="178" t="s">
        <v>5</v>
      </c>
      <c r="L19" s="116"/>
      <c r="M19" s="180"/>
    </row>
    <row r="20" spans="2:14" ht="14.45" customHeight="1" x14ac:dyDescent="0.4">
      <c r="B20" s="249"/>
      <c r="C20" s="152"/>
      <c r="D20" s="116">
        <f t="shared" ref="D20:D22" si="0">500*I20*L20</f>
        <v>0</v>
      </c>
      <c r="E20" s="116"/>
      <c r="F20" s="116"/>
      <c r="G20" s="151"/>
      <c r="H20" s="178" t="s">
        <v>5</v>
      </c>
      <c r="I20" s="179"/>
      <c r="J20" s="76"/>
      <c r="K20" s="178" t="s">
        <v>5</v>
      </c>
      <c r="L20" s="116"/>
      <c r="M20" s="180"/>
    </row>
    <row r="21" spans="2:14" ht="14.45" customHeight="1" x14ac:dyDescent="0.4">
      <c r="B21" s="249"/>
      <c r="C21" s="153"/>
      <c r="D21" s="116">
        <f t="shared" si="0"/>
        <v>0</v>
      </c>
      <c r="E21" s="116"/>
      <c r="F21" s="116"/>
      <c r="G21" s="151"/>
      <c r="H21" s="178" t="s">
        <v>5</v>
      </c>
      <c r="I21" s="179"/>
      <c r="J21" s="76"/>
      <c r="K21" s="178" t="s">
        <v>5</v>
      </c>
      <c r="L21" s="116"/>
      <c r="M21" s="180"/>
    </row>
    <row r="22" spans="2:14" ht="14.45" customHeight="1" x14ac:dyDescent="0.4">
      <c r="B22" s="249"/>
      <c r="C22" s="152"/>
      <c r="D22" s="116">
        <f t="shared" si="0"/>
        <v>0</v>
      </c>
      <c r="E22" s="116"/>
      <c r="F22" s="116"/>
      <c r="G22" s="151"/>
      <c r="H22" s="178" t="s">
        <v>5</v>
      </c>
      <c r="I22" s="179"/>
      <c r="J22" s="76"/>
      <c r="K22" s="178" t="s">
        <v>5</v>
      </c>
      <c r="L22" s="116"/>
      <c r="M22" s="180"/>
    </row>
    <row r="23" spans="2:14" ht="14.45" customHeight="1" x14ac:dyDescent="0.4">
      <c r="B23" s="249"/>
      <c r="C23" s="225" t="s">
        <v>6</v>
      </c>
      <c r="D23" s="228">
        <f>SUM(D16:D22)</f>
        <v>0</v>
      </c>
      <c r="E23" s="240" t="s">
        <v>77</v>
      </c>
      <c r="F23" s="240"/>
      <c r="G23" s="240"/>
      <c r="H23" s="232" t="s">
        <v>74</v>
      </c>
      <c r="I23" s="232"/>
      <c r="J23" s="232"/>
      <c r="K23" s="253">
        <f>ROUNDDOWN(D23,-3)</f>
        <v>0</v>
      </c>
      <c r="L23" s="253">
        <f>ROUNDDOWN(K23,-3)</f>
        <v>0</v>
      </c>
      <c r="M23" s="254">
        <f>ROUNDDOWN(L23,-3)</f>
        <v>0</v>
      </c>
      <c r="N23" s="24"/>
    </row>
    <row r="24" spans="2:14" ht="14.45" customHeight="1" thickBot="1" x14ac:dyDescent="0.45">
      <c r="B24" s="250"/>
      <c r="C24" s="227"/>
      <c r="D24" s="230"/>
      <c r="E24" s="251"/>
      <c r="F24" s="251"/>
      <c r="G24" s="251"/>
      <c r="H24" s="252"/>
      <c r="I24" s="252"/>
      <c r="J24" s="252"/>
      <c r="K24" s="255">
        <f>ROUNDDOWN(J24,-3)</f>
        <v>0</v>
      </c>
      <c r="L24" s="255">
        <f>ROUNDDOWN(K24,-3)</f>
        <v>0</v>
      </c>
      <c r="M24" s="256">
        <f>ROUNDDOWN(L24,-3)</f>
        <v>0</v>
      </c>
    </row>
    <row r="25" spans="2:14" ht="14.45" customHeight="1" x14ac:dyDescent="0.4">
      <c r="B25" s="235" t="s">
        <v>69</v>
      </c>
      <c r="C25" s="181"/>
      <c r="D25" s="171">
        <f>F25*I25*L25</f>
        <v>0</v>
      </c>
      <c r="E25" s="182"/>
      <c r="F25" s="171"/>
      <c r="G25" s="172"/>
      <c r="H25" s="173" t="s">
        <v>87</v>
      </c>
      <c r="I25" s="171"/>
      <c r="J25" s="172"/>
      <c r="K25" s="173" t="s">
        <v>87</v>
      </c>
      <c r="L25" s="171"/>
      <c r="M25" s="183"/>
    </row>
    <row r="26" spans="2:14" ht="14.45" customHeight="1" x14ac:dyDescent="0.4">
      <c r="B26" s="236"/>
      <c r="C26" s="104"/>
      <c r="D26" s="116">
        <f>F26*I26*L26</f>
        <v>0</v>
      </c>
      <c r="E26" s="184"/>
      <c r="F26" s="116"/>
      <c r="G26" s="151"/>
      <c r="H26" s="178" t="s">
        <v>87</v>
      </c>
      <c r="I26" s="116"/>
      <c r="J26" s="151"/>
      <c r="K26" s="178" t="s">
        <v>87</v>
      </c>
      <c r="L26" s="116"/>
      <c r="M26" s="185"/>
    </row>
    <row r="27" spans="2:14" ht="14.45" customHeight="1" x14ac:dyDescent="0.4">
      <c r="B27" s="236"/>
      <c r="C27" s="104"/>
      <c r="D27" s="116">
        <f>F27*I27*L27</f>
        <v>0</v>
      </c>
      <c r="E27" s="184"/>
      <c r="F27" s="190"/>
      <c r="G27" s="151"/>
      <c r="H27" s="178" t="s">
        <v>5</v>
      </c>
      <c r="I27" s="116"/>
      <c r="J27" s="151"/>
      <c r="K27" s="178" t="s">
        <v>5</v>
      </c>
      <c r="L27" s="116"/>
      <c r="M27" s="185"/>
    </row>
    <row r="28" spans="2:14" ht="14.45" customHeight="1" x14ac:dyDescent="0.4">
      <c r="B28" s="236"/>
      <c r="C28" s="104"/>
      <c r="D28" s="116">
        <f t="shared" ref="D28:D31" si="1">F28*I28*L28</f>
        <v>0</v>
      </c>
      <c r="E28" s="184"/>
      <c r="F28" s="116"/>
      <c r="G28" s="151"/>
      <c r="H28" s="178" t="s">
        <v>5</v>
      </c>
      <c r="I28" s="116"/>
      <c r="J28" s="151"/>
      <c r="K28" s="178" t="s">
        <v>5</v>
      </c>
      <c r="L28" s="116"/>
      <c r="M28" s="185"/>
    </row>
    <row r="29" spans="2:14" ht="14.45" customHeight="1" x14ac:dyDescent="0.4">
      <c r="B29" s="236"/>
      <c r="C29" s="104"/>
      <c r="D29" s="116">
        <f t="shared" si="1"/>
        <v>0</v>
      </c>
      <c r="E29" s="184"/>
      <c r="F29" s="116"/>
      <c r="G29" s="151"/>
      <c r="H29" s="178" t="s">
        <v>5</v>
      </c>
      <c r="I29" s="116"/>
      <c r="J29" s="151"/>
      <c r="K29" s="178" t="s">
        <v>5</v>
      </c>
      <c r="L29" s="116"/>
      <c r="M29" s="185"/>
    </row>
    <row r="30" spans="2:14" ht="14.45" customHeight="1" x14ac:dyDescent="0.4">
      <c r="B30" s="236"/>
      <c r="C30" s="104"/>
      <c r="D30" s="116">
        <f t="shared" si="1"/>
        <v>0</v>
      </c>
      <c r="E30" s="184"/>
      <c r="F30" s="116"/>
      <c r="G30" s="151"/>
      <c r="H30" s="178" t="s">
        <v>5</v>
      </c>
      <c r="I30" s="116"/>
      <c r="J30" s="151"/>
      <c r="K30" s="178" t="s">
        <v>5</v>
      </c>
      <c r="L30" s="116"/>
      <c r="M30" s="185"/>
    </row>
    <row r="31" spans="2:14" ht="14.45" customHeight="1" x14ac:dyDescent="0.4">
      <c r="B31" s="236"/>
      <c r="C31" s="103"/>
      <c r="D31" s="116">
        <f t="shared" si="1"/>
        <v>0</v>
      </c>
      <c r="E31" s="184"/>
      <c r="F31" s="116"/>
      <c r="G31" s="151"/>
      <c r="H31" s="178" t="s">
        <v>5</v>
      </c>
      <c r="I31" s="116"/>
      <c r="J31" s="151"/>
      <c r="K31" s="186" t="s">
        <v>5</v>
      </c>
      <c r="L31" s="187"/>
      <c r="M31" s="188"/>
    </row>
    <row r="32" spans="2:14" ht="14.45" customHeight="1" x14ac:dyDescent="0.4">
      <c r="B32" s="236"/>
      <c r="C32" s="226" t="s">
        <v>6</v>
      </c>
      <c r="D32" s="229">
        <f>SUM(D25:D31)</f>
        <v>0</v>
      </c>
      <c r="E32" s="240" t="s">
        <v>77</v>
      </c>
      <c r="F32" s="240"/>
      <c r="G32" s="240"/>
      <c r="H32" s="232" t="s">
        <v>75</v>
      </c>
      <c r="I32" s="232"/>
      <c r="J32" s="232"/>
      <c r="K32" s="228">
        <f>ROUNDDOWN(D32,-3)</f>
        <v>0</v>
      </c>
      <c r="L32" s="228">
        <f>ROUNDDOWN(K32,-3)</f>
        <v>0</v>
      </c>
      <c r="M32" s="233">
        <f>ROUNDDOWN(L32,-3)</f>
        <v>0</v>
      </c>
    </row>
    <row r="33" spans="2:13" ht="14.45" customHeight="1" x14ac:dyDescent="0.4">
      <c r="B33" s="236"/>
      <c r="C33" s="238"/>
      <c r="D33" s="239"/>
      <c r="E33" s="240"/>
      <c r="F33" s="240"/>
      <c r="G33" s="240"/>
      <c r="H33" s="232"/>
      <c r="I33" s="232"/>
      <c r="J33" s="232"/>
      <c r="K33" s="228">
        <f>ROUNDDOWN(J33,-3)</f>
        <v>0</v>
      </c>
      <c r="L33" s="228">
        <f>ROUNDDOWN(K33,-3)</f>
        <v>0</v>
      </c>
      <c r="M33" s="233">
        <f>ROUNDDOWN(L33,-3)</f>
        <v>0</v>
      </c>
    </row>
    <row r="34" spans="2:13" ht="14.45" customHeight="1" x14ac:dyDescent="0.4">
      <c r="B34" s="236"/>
      <c r="C34" s="241"/>
      <c r="D34" s="242"/>
      <c r="E34" s="234" t="s">
        <v>73</v>
      </c>
      <c r="F34" s="234"/>
      <c r="G34" s="234"/>
      <c r="H34" s="234"/>
      <c r="I34" s="234"/>
      <c r="J34" s="234"/>
      <c r="K34" s="212">
        <f>K23*0.2</f>
        <v>0</v>
      </c>
      <c r="L34" s="212"/>
      <c r="M34" s="213"/>
    </row>
    <row r="35" spans="2:13" ht="14.45" customHeight="1" x14ac:dyDescent="0.4">
      <c r="B35" s="236"/>
      <c r="C35" s="243"/>
      <c r="D35" s="244"/>
      <c r="E35" s="247" t="s">
        <v>355</v>
      </c>
      <c r="F35" s="247"/>
      <c r="G35" s="247"/>
      <c r="H35" s="247"/>
      <c r="I35" s="247"/>
      <c r="J35" s="247"/>
      <c r="K35" s="218">
        <f>MIN(K32,K34)</f>
        <v>0</v>
      </c>
      <c r="L35" s="219"/>
      <c r="M35" s="220"/>
    </row>
    <row r="36" spans="2:13" ht="14.45" customHeight="1" thickBot="1" x14ac:dyDescent="0.45">
      <c r="B36" s="237"/>
      <c r="C36" s="245"/>
      <c r="D36" s="246"/>
      <c r="E36" s="221" t="s">
        <v>76</v>
      </c>
      <c r="F36" s="221"/>
      <c r="G36" s="221"/>
      <c r="H36" s="221"/>
      <c r="I36" s="221"/>
      <c r="J36" s="221"/>
      <c r="K36" s="215" t="str">
        <f>IF(K32&lt;=K34,"OK","NG")</f>
        <v>OK</v>
      </c>
      <c r="L36" s="216"/>
      <c r="M36" s="217"/>
    </row>
    <row r="37" spans="2:13" ht="14.45" customHeight="1" x14ac:dyDescent="0.4">
      <c r="B37" s="222" t="s">
        <v>276</v>
      </c>
      <c r="C37" s="182"/>
      <c r="D37" s="171">
        <f t="shared" ref="D37:D40" si="2">F37*I37*L37</f>
        <v>0</v>
      </c>
      <c r="E37" s="182"/>
      <c r="F37" s="171"/>
      <c r="G37" s="172"/>
      <c r="H37" s="173" t="s">
        <v>5</v>
      </c>
      <c r="I37" s="171"/>
      <c r="J37" s="172"/>
      <c r="K37" s="173" t="s">
        <v>5</v>
      </c>
      <c r="L37" s="171"/>
      <c r="M37" s="183"/>
    </row>
    <row r="38" spans="2:13" ht="14.45" customHeight="1" x14ac:dyDescent="0.4">
      <c r="B38" s="223"/>
      <c r="C38" s="184"/>
      <c r="D38" s="116">
        <f t="shared" si="2"/>
        <v>0</v>
      </c>
      <c r="E38" s="184"/>
      <c r="F38" s="116"/>
      <c r="G38" s="151"/>
      <c r="H38" s="178" t="s">
        <v>5</v>
      </c>
      <c r="I38" s="116"/>
      <c r="J38" s="151"/>
      <c r="K38" s="178" t="s">
        <v>5</v>
      </c>
      <c r="L38" s="116"/>
      <c r="M38" s="185"/>
    </row>
    <row r="39" spans="2:13" ht="14.45" customHeight="1" x14ac:dyDescent="0.4">
      <c r="B39" s="223"/>
      <c r="C39" s="184"/>
      <c r="D39" s="116">
        <f t="shared" si="2"/>
        <v>0</v>
      </c>
      <c r="E39" s="184"/>
      <c r="F39" s="116"/>
      <c r="G39" s="151"/>
      <c r="H39" s="178" t="s">
        <v>5</v>
      </c>
      <c r="I39" s="116"/>
      <c r="J39" s="151"/>
      <c r="K39" s="178" t="s">
        <v>5</v>
      </c>
      <c r="L39" s="116"/>
      <c r="M39" s="185"/>
    </row>
    <row r="40" spans="2:13" ht="14.45" customHeight="1" x14ac:dyDescent="0.4">
      <c r="B40" s="223"/>
      <c r="C40" s="184"/>
      <c r="D40" s="116">
        <f t="shared" si="2"/>
        <v>0</v>
      </c>
      <c r="E40" s="184"/>
      <c r="F40" s="116"/>
      <c r="G40" s="151"/>
      <c r="H40" s="178" t="s">
        <v>5</v>
      </c>
      <c r="I40" s="116"/>
      <c r="J40" s="151"/>
      <c r="K40" s="178" t="s">
        <v>5</v>
      </c>
      <c r="L40" s="116"/>
      <c r="M40" s="185"/>
    </row>
    <row r="41" spans="2:13" ht="14.45" customHeight="1" x14ac:dyDescent="0.4">
      <c r="B41" s="223"/>
      <c r="C41" s="225" t="s">
        <v>6</v>
      </c>
      <c r="D41" s="228">
        <f>SUM(D37:D40)</f>
        <v>0</v>
      </c>
      <c r="E41" s="231" t="s">
        <v>356</v>
      </c>
      <c r="F41" s="231"/>
      <c r="G41" s="231"/>
      <c r="H41" s="232" t="s">
        <v>91</v>
      </c>
      <c r="I41" s="232"/>
      <c r="J41" s="232"/>
      <c r="K41" s="228">
        <f>ROUNDDOWN(D41*2/3,-3)</f>
        <v>0</v>
      </c>
      <c r="L41" s="228">
        <f>ROUNDDOWN(K41,-3)</f>
        <v>0</v>
      </c>
      <c r="M41" s="233">
        <f>ROUNDDOWN(L41,-3)</f>
        <v>0</v>
      </c>
    </row>
    <row r="42" spans="2:13" ht="14.45" customHeight="1" x14ac:dyDescent="0.4">
      <c r="B42" s="223"/>
      <c r="C42" s="225"/>
      <c r="D42" s="228"/>
      <c r="E42" s="231"/>
      <c r="F42" s="231"/>
      <c r="G42" s="231"/>
      <c r="H42" s="232"/>
      <c r="I42" s="232"/>
      <c r="J42" s="232"/>
      <c r="K42" s="228">
        <f>ROUNDDOWN(J42,-3)</f>
        <v>0</v>
      </c>
      <c r="L42" s="228">
        <f>ROUNDDOWN(K42,-3)</f>
        <v>0</v>
      </c>
      <c r="M42" s="233">
        <f>ROUNDDOWN(L42,-3)</f>
        <v>0</v>
      </c>
    </row>
    <row r="43" spans="2:13" ht="14.45" customHeight="1" x14ac:dyDescent="0.4">
      <c r="B43" s="223"/>
      <c r="C43" s="226"/>
      <c r="D43" s="229"/>
      <c r="E43" s="234" t="s">
        <v>357</v>
      </c>
      <c r="F43" s="234"/>
      <c r="G43" s="234"/>
      <c r="H43" s="234"/>
      <c r="I43" s="234"/>
      <c r="J43" s="234"/>
      <c r="K43" s="212">
        <v>200000</v>
      </c>
      <c r="L43" s="212"/>
      <c r="M43" s="213"/>
    </row>
    <row r="44" spans="2:13" ht="27.6" customHeight="1" thickBot="1" x14ac:dyDescent="0.45">
      <c r="B44" s="224"/>
      <c r="C44" s="227"/>
      <c r="D44" s="230"/>
      <c r="E44" s="214" t="s">
        <v>358</v>
      </c>
      <c r="F44" s="214"/>
      <c r="G44" s="214"/>
      <c r="H44" s="214"/>
      <c r="I44" s="214"/>
      <c r="J44" s="214"/>
      <c r="K44" s="215">
        <f>MIN(K41,K43)</f>
        <v>0</v>
      </c>
      <c r="L44" s="216"/>
      <c r="M44" s="217"/>
    </row>
    <row r="45" spans="2:13" ht="14.45" customHeight="1" x14ac:dyDescent="0.4">
      <c r="B45" s="1" t="s">
        <v>70</v>
      </c>
    </row>
    <row r="46" spans="2:13" ht="14.45" customHeight="1" x14ac:dyDescent="0.4">
      <c r="B46" s="1" t="s">
        <v>98</v>
      </c>
    </row>
    <row r="47" spans="2:13" ht="14.45" customHeight="1" x14ac:dyDescent="0.4">
      <c r="B47" s="1" t="s">
        <v>71</v>
      </c>
      <c r="C47" s="94"/>
      <c r="D47" s="94"/>
      <c r="E47" s="94"/>
      <c r="F47" s="94"/>
      <c r="G47" s="94"/>
      <c r="H47" s="94"/>
      <c r="I47" s="94"/>
      <c r="J47" s="94"/>
      <c r="K47" s="94"/>
      <c r="L47" s="94"/>
      <c r="M47" s="94"/>
    </row>
    <row r="48" spans="2:13" ht="14.45" customHeight="1" x14ac:dyDescent="0.4">
      <c r="B48" s="1" t="s">
        <v>72</v>
      </c>
      <c r="C48" s="94"/>
      <c r="D48" s="94"/>
      <c r="E48" s="94"/>
      <c r="F48" s="94"/>
      <c r="G48" s="94"/>
      <c r="H48" s="94"/>
      <c r="I48" s="94"/>
      <c r="J48" s="94"/>
      <c r="K48" s="94"/>
      <c r="L48" s="94"/>
      <c r="M48" s="94"/>
    </row>
  </sheetData>
  <mergeCells count="41">
    <mergeCell ref="E15:M15"/>
    <mergeCell ref="B3:M3"/>
    <mergeCell ref="G5:M5"/>
    <mergeCell ref="G6:M6"/>
    <mergeCell ref="K8:L8"/>
    <mergeCell ref="K9:L9"/>
    <mergeCell ref="K10:L10"/>
    <mergeCell ref="K11:L11"/>
    <mergeCell ref="I13:J13"/>
    <mergeCell ref="L13:M13"/>
    <mergeCell ref="B14:J14"/>
    <mergeCell ref="K14:M14"/>
    <mergeCell ref="C34:D36"/>
    <mergeCell ref="E34:J34"/>
    <mergeCell ref="K34:M34"/>
    <mergeCell ref="E35:J35"/>
    <mergeCell ref="B17:B24"/>
    <mergeCell ref="C23:C24"/>
    <mergeCell ref="D23:D24"/>
    <mergeCell ref="E23:G24"/>
    <mergeCell ref="H23:J24"/>
    <mergeCell ref="K23:M24"/>
    <mergeCell ref="K35:M35"/>
    <mergeCell ref="E36:J36"/>
    <mergeCell ref="K36:M36"/>
    <mergeCell ref="K44:M44"/>
    <mergeCell ref="K41:M42"/>
    <mergeCell ref="E43:J43"/>
    <mergeCell ref="B25:B36"/>
    <mergeCell ref="C32:C33"/>
    <mergeCell ref="D32:D33"/>
    <mergeCell ref="E32:G33"/>
    <mergeCell ref="H32:J33"/>
    <mergeCell ref="K32:M33"/>
    <mergeCell ref="K43:M43"/>
    <mergeCell ref="B37:B44"/>
    <mergeCell ref="C41:C44"/>
    <mergeCell ref="D41:D44"/>
    <mergeCell ref="E41:G42"/>
    <mergeCell ref="H41:J42"/>
    <mergeCell ref="E44:J44"/>
  </mergeCells>
  <phoneticPr fontId="2"/>
  <dataValidations count="2">
    <dataValidation type="list" allowBlank="1" showInputMessage="1" showErrorMessage="1" sqref="C16" xr:uid="{539ECC66-3F15-43AA-98EB-5DE1623DF0B7}">
      <formula1>"食糧費,学用品,生活必需品"</formula1>
    </dataValidation>
    <dataValidation type="list" allowBlank="1" showInputMessage="1" showErrorMessage="1" sqref="C17:C22" xr:uid="{0076BD6C-0683-46B7-BB6A-3925301A7598}">
      <formula1>"食料費"</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D59B8-8515-425F-BDC6-C966F3B8F181}">
          <x14:formula1>
            <xm:f>Sheet1!$B$2:$B$15</xm:f>
          </x14:formula1>
          <xm:sqref>C25:C31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79998168889431442"/>
    <pageSetUpPr fitToPage="1"/>
  </sheetPr>
  <dimension ref="A1:I29"/>
  <sheetViews>
    <sheetView view="pageBreakPreview" zoomScaleNormal="100" zoomScaleSheetLayoutView="100" workbookViewId="0">
      <selection activeCell="J20" sqref="J20"/>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8" t="s">
        <v>334</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370</v>
      </c>
      <c r="C15" s="273"/>
      <c r="D15" s="273"/>
      <c r="E15" s="273"/>
      <c r="F15" s="273"/>
      <c r="G15" s="273"/>
      <c r="H15" s="273"/>
      <c r="I15" s="273"/>
    </row>
    <row r="19" spans="1:9" x14ac:dyDescent="0.4">
      <c r="B19" s="1" t="s">
        <v>371</v>
      </c>
    </row>
    <row r="20" spans="1:9" x14ac:dyDescent="0.4">
      <c r="A20" s="1" t="s">
        <v>335</v>
      </c>
    </row>
    <row r="22" spans="1:9" x14ac:dyDescent="0.4">
      <c r="B22" s="1" t="s">
        <v>109</v>
      </c>
      <c r="D22" s="8" t="s">
        <v>18</v>
      </c>
      <c r="E22" s="274"/>
      <c r="F22" s="274"/>
      <c r="G22" s="1" t="s">
        <v>1</v>
      </c>
    </row>
    <row r="23" spans="1:9" x14ac:dyDescent="0.4">
      <c r="B23" s="1" t="s">
        <v>108</v>
      </c>
      <c r="D23" s="8" t="s">
        <v>18</v>
      </c>
      <c r="E23" s="274"/>
      <c r="F23" s="274"/>
      <c r="G23" s="1" t="s">
        <v>1</v>
      </c>
    </row>
    <row r="24" spans="1:9" x14ac:dyDescent="0.4">
      <c r="B24" s="1" t="s">
        <v>105</v>
      </c>
    </row>
    <row r="25" spans="1:9" x14ac:dyDescent="0.4">
      <c r="B25" s="1" t="s">
        <v>183</v>
      </c>
      <c r="I25" s="8" t="s">
        <v>178</v>
      </c>
    </row>
    <row r="26" spans="1:9" x14ac:dyDescent="0.4">
      <c r="B26" s="1" t="s">
        <v>184</v>
      </c>
      <c r="I26" s="8" t="s">
        <v>220</v>
      </c>
    </row>
    <row r="27" spans="1:9" x14ac:dyDescent="0.4">
      <c r="B27" s="1" t="s">
        <v>203</v>
      </c>
    </row>
    <row r="28" spans="1:9" x14ac:dyDescent="0.4">
      <c r="C28" s="1" t="s">
        <v>309</v>
      </c>
      <c r="I28" s="8" t="s">
        <v>182</v>
      </c>
    </row>
    <row r="29" spans="1:9" x14ac:dyDescent="0.4">
      <c r="C29" s="1" t="s">
        <v>310</v>
      </c>
    </row>
  </sheetData>
  <mergeCells count="3">
    <mergeCell ref="E22:F22"/>
    <mergeCell ref="E23:F23"/>
    <mergeCell ref="B15:I15"/>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E40"/>
  <sheetViews>
    <sheetView view="pageBreakPreview" zoomScaleNormal="100" zoomScaleSheetLayoutView="100" workbookViewId="0">
      <selection activeCell="J20" sqref="J20"/>
    </sheetView>
  </sheetViews>
  <sheetFormatPr defaultColWidth="8.75" defaultRowHeight="13.5" x14ac:dyDescent="0.4"/>
  <cols>
    <col min="1" max="1" width="5.25" style="1" customWidth="1"/>
    <col min="2" max="2" width="33.25" style="1" customWidth="1"/>
    <col min="3" max="3" width="41.875" style="1" customWidth="1"/>
    <col min="4" max="4" width="15.75" style="1" customWidth="1"/>
    <col min="5" max="16384" width="8.75" style="1"/>
  </cols>
  <sheetData>
    <row r="1" spans="2:5" ht="18.75" x14ac:dyDescent="0.4">
      <c r="B1"/>
      <c r="C1"/>
      <c r="D1" s="8" t="s">
        <v>178</v>
      </c>
    </row>
    <row r="2" spans="2:5" ht="16.5" x14ac:dyDescent="0.4">
      <c r="B2" s="277" t="s">
        <v>119</v>
      </c>
      <c r="C2" s="277"/>
      <c r="D2" s="277"/>
    </row>
    <row r="3" spans="2:5" ht="16.5" x14ac:dyDescent="0.4">
      <c r="B3" s="191"/>
      <c r="C3" s="191"/>
      <c r="D3" s="191"/>
    </row>
    <row r="4" spans="2:5" x14ac:dyDescent="0.4">
      <c r="B4" s="109"/>
      <c r="C4" s="109"/>
      <c r="D4" s="192" t="s">
        <v>62</v>
      </c>
    </row>
    <row r="5" spans="2:5" ht="16.899999999999999" customHeight="1" x14ac:dyDescent="0.4">
      <c r="B5" s="110" t="s">
        <v>115</v>
      </c>
      <c r="C5" s="111" t="s">
        <v>314</v>
      </c>
      <c r="D5" s="120">
        <f>D38</f>
        <v>0</v>
      </c>
      <c r="E5" s="1" t="s">
        <v>280</v>
      </c>
    </row>
    <row r="6" spans="2:5" ht="16.899999999999999" customHeight="1" x14ac:dyDescent="0.4">
      <c r="B6" s="114" t="s">
        <v>116</v>
      </c>
      <c r="C6" s="111" t="s">
        <v>315</v>
      </c>
      <c r="D6" s="193">
        <v>0</v>
      </c>
      <c r="E6" s="1" t="s">
        <v>341</v>
      </c>
    </row>
    <row r="7" spans="2:5" ht="16.899999999999999" customHeight="1" x14ac:dyDescent="0.4">
      <c r="B7" s="110" t="s">
        <v>117</v>
      </c>
      <c r="C7" s="111" t="s">
        <v>316</v>
      </c>
      <c r="D7" s="115">
        <f>D5-D6</f>
        <v>0</v>
      </c>
      <c r="E7" s="1" t="s">
        <v>280</v>
      </c>
    </row>
    <row r="8" spans="2:5" ht="16.899999999999999" customHeight="1" x14ac:dyDescent="0.4">
      <c r="B8" s="113" t="s">
        <v>372</v>
      </c>
      <c r="C8" s="111" t="s">
        <v>317</v>
      </c>
      <c r="D8" s="116">
        <f>ROUNDDOWN(D7,-3)</f>
        <v>0</v>
      </c>
      <c r="E8" s="1" t="s">
        <v>280</v>
      </c>
    </row>
    <row r="9" spans="2:5" ht="16.899999999999999" customHeight="1" x14ac:dyDescent="0.4">
      <c r="B9" s="113" t="s">
        <v>311</v>
      </c>
      <c r="C9" s="111" t="s">
        <v>318</v>
      </c>
      <c r="D9" s="194"/>
    </row>
    <row r="10" spans="2:5" ht="16.899999999999999" customHeight="1" x14ac:dyDescent="0.4">
      <c r="B10" s="113" t="s">
        <v>312</v>
      </c>
      <c r="C10" s="111" t="s">
        <v>319</v>
      </c>
      <c r="D10" s="194"/>
    </row>
    <row r="11" spans="2:5" ht="16.899999999999999" customHeight="1" x14ac:dyDescent="0.4">
      <c r="B11" s="112" t="s">
        <v>313</v>
      </c>
      <c r="C11" s="111" t="s">
        <v>120</v>
      </c>
      <c r="D11" s="116">
        <f>D10-D8</f>
        <v>0</v>
      </c>
      <c r="E11" s="1" t="s">
        <v>280</v>
      </c>
    </row>
    <row r="12" spans="2:5" x14ac:dyDescent="0.4">
      <c r="B12" s="21"/>
    </row>
    <row r="13" spans="2:5" ht="14.25" thickBot="1" x14ac:dyDescent="0.45">
      <c r="B13" s="1" t="s">
        <v>118</v>
      </c>
      <c r="D13" s="8" t="s">
        <v>62</v>
      </c>
    </row>
    <row r="14" spans="2:5" ht="14.25" thickBot="1" x14ac:dyDescent="0.45">
      <c r="B14" s="195"/>
      <c r="C14" s="196" t="s">
        <v>2</v>
      </c>
      <c r="D14" s="197" t="s">
        <v>111</v>
      </c>
    </row>
    <row r="15" spans="2:5" ht="14.25" thickTop="1" x14ac:dyDescent="0.4">
      <c r="B15" s="278" t="s">
        <v>68</v>
      </c>
      <c r="C15" s="198"/>
      <c r="D15" s="199"/>
    </row>
    <row r="16" spans="2:5" x14ac:dyDescent="0.4">
      <c r="B16" s="279"/>
      <c r="C16" s="200"/>
      <c r="D16" s="201"/>
    </row>
    <row r="17" spans="2:4" x14ac:dyDescent="0.4">
      <c r="B17" s="279"/>
      <c r="C17" s="202"/>
      <c r="D17" s="201"/>
    </row>
    <row r="18" spans="2:4" x14ac:dyDescent="0.4">
      <c r="B18" s="279"/>
      <c r="C18" s="200"/>
      <c r="D18" s="201"/>
    </row>
    <row r="19" spans="2:4" ht="14.25" thickBot="1" x14ac:dyDescent="0.45">
      <c r="B19" s="279"/>
      <c r="C19" s="203"/>
      <c r="D19" s="201"/>
    </row>
    <row r="20" spans="2:4" ht="14.25" thickTop="1" x14ac:dyDescent="0.4">
      <c r="B20" s="279"/>
      <c r="C20" s="281" t="s">
        <v>6</v>
      </c>
      <c r="D20" s="283">
        <f>SUM(D15:D19)</f>
        <v>0</v>
      </c>
    </row>
    <row r="21" spans="2:4" ht="14.25" thickBot="1" x14ac:dyDescent="0.45">
      <c r="B21" s="280"/>
      <c r="C21" s="282"/>
      <c r="D21" s="284"/>
    </row>
    <row r="22" spans="2:4" ht="14.25" thickTop="1" x14ac:dyDescent="0.4">
      <c r="B22" s="285" t="s">
        <v>299</v>
      </c>
      <c r="C22" s="204"/>
      <c r="D22" s="199"/>
    </row>
    <row r="23" spans="2:4" x14ac:dyDescent="0.4">
      <c r="B23" s="285"/>
      <c r="C23" s="181"/>
      <c r="D23" s="201"/>
    </row>
    <row r="24" spans="2:4" x14ac:dyDescent="0.4">
      <c r="B24" s="285"/>
      <c r="C24" s="205"/>
      <c r="D24" s="201"/>
    </row>
    <row r="25" spans="2:4" x14ac:dyDescent="0.4">
      <c r="B25" s="285"/>
      <c r="C25" s="205"/>
      <c r="D25" s="201"/>
    </row>
    <row r="26" spans="2:4" x14ac:dyDescent="0.4">
      <c r="B26" s="285"/>
      <c r="C26" s="205"/>
      <c r="D26" s="201"/>
    </row>
    <row r="27" spans="2:4" x14ac:dyDescent="0.4">
      <c r="B27" s="285"/>
      <c r="C27" s="206"/>
      <c r="D27" s="201"/>
    </row>
    <row r="28" spans="2:4" x14ac:dyDescent="0.4">
      <c r="B28" s="285"/>
      <c r="C28" s="205"/>
      <c r="D28" s="207"/>
    </row>
    <row r="29" spans="2:4" x14ac:dyDescent="0.4">
      <c r="B29" s="285"/>
      <c r="C29" s="205"/>
      <c r="D29" s="201"/>
    </row>
    <row r="30" spans="2:4" x14ac:dyDescent="0.4">
      <c r="B30" s="285"/>
      <c r="C30" s="206"/>
      <c r="D30" s="201"/>
    </row>
    <row r="31" spans="2:4" ht="14.25" thickBot="1" x14ac:dyDescent="0.45">
      <c r="B31" s="285"/>
      <c r="C31" s="181"/>
      <c r="D31" s="207"/>
    </row>
    <row r="32" spans="2:4" ht="14.25" thickTop="1" x14ac:dyDescent="0.4">
      <c r="B32" s="285"/>
      <c r="C32" s="281" t="s">
        <v>6</v>
      </c>
      <c r="D32" s="283">
        <f>SUM(D22:D31)</f>
        <v>0</v>
      </c>
    </row>
    <row r="33" spans="2:4" ht="14.25" thickBot="1" x14ac:dyDescent="0.45">
      <c r="B33" s="285"/>
      <c r="C33" s="282"/>
      <c r="D33" s="284"/>
    </row>
    <row r="34" spans="2:4" ht="14.25" thickTop="1" x14ac:dyDescent="0.4">
      <c r="B34" s="286" t="s">
        <v>275</v>
      </c>
      <c r="C34" s="208"/>
      <c r="D34" s="199"/>
    </row>
    <row r="35" spans="2:4" ht="14.25" thickBot="1" x14ac:dyDescent="0.45">
      <c r="B35" s="287"/>
      <c r="C35" s="117"/>
      <c r="D35" s="201"/>
    </row>
    <row r="36" spans="2:4" ht="14.25" thickTop="1" x14ac:dyDescent="0.4">
      <c r="B36" s="287"/>
      <c r="C36" s="289" t="s">
        <v>6</v>
      </c>
      <c r="D36" s="283">
        <f>SUM(D34:D35)</f>
        <v>0</v>
      </c>
    </row>
    <row r="37" spans="2:4" ht="14.25" thickBot="1" x14ac:dyDescent="0.45">
      <c r="B37" s="288"/>
      <c r="C37" s="290"/>
      <c r="D37" s="284"/>
    </row>
    <row r="38" spans="2:4" ht="26.45" customHeight="1" thickTop="1" thickBot="1" x14ac:dyDescent="0.45">
      <c r="B38" s="275" t="s">
        <v>112</v>
      </c>
      <c r="C38" s="276"/>
      <c r="D38" s="209">
        <f>D20+D32+D36</f>
        <v>0</v>
      </c>
    </row>
    <row r="39" spans="2:4" x14ac:dyDescent="0.4">
      <c r="B39" s="1" t="s">
        <v>113</v>
      </c>
    </row>
    <row r="40" spans="2:4" x14ac:dyDescent="0.4">
      <c r="B40" s="1" t="s">
        <v>114</v>
      </c>
      <c r="C40" s="94"/>
      <c r="D40" s="94"/>
    </row>
  </sheetData>
  <mergeCells count="11">
    <mergeCell ref="B38:C38"/>
    <mergeCell ref="B2:D2"/>
    <mergeCell ref="B15:B21"/>
    <mergeCell ref="C20:C21"/>
    <mergeCell ref="D20:D21"/>
    <mergeCell ref="B22:B33"/>
    <mergeCell ref="C32:C33"/>
    <mergeCell ref="D32:D33"/>
    <mergeCell ref="B34:B37"/>
    <mergeCell ref="C36:C37"/>
    <mergeCell ref="D36:D37"/>
  </mergeCells>
  <phoneticPr fontId="2"/>
  <dataValidations count="3">
    <dataValidation type="list" allowBlank="1" showInputMessage="1" showErrorMessage="1" sqref="C32:C33" xr:uid="{C565A039-6456-4420-8952-7958B5B88A25}">
      <formula1>"賃金,諸謝金,旅費,消耗品費,燃料費,印刷製本費,光熱水費,会議費,雑役務費,通信運搬費,保険料,委託費,借料及び損料,備品購入費"</formula1>
    </dataValidation>
    <dataValidation type="list" allowBlank="1" showInputMessage="1" showErrorMessage="1" sqref="C20:C21" xr:uid="{DA88A80B-C355-47E5-898F-E3E1E361848E}">
      <formula1>"食糧費,学用品,生活必需品"</formula1>
    </dataValidation>
    <dataValidation type="list" allowBlank="1" showInputMessage="1" showErrorMessage="1" sqref="C15:C19" xr:uid="{368CFA58-E75A-4B20-AD91-E018BF27BBC8}">
      <formula1>"食料費"</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34B7577-1C6A-4356-957A-6B330039CB62}">
          <x14:formula1>
            <xm:f>Sheet1!$B$2:$B$15</xm:f>
          </x14:formula1>
          <xm:sqref>C22:C31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6FB8-7E2B-4E76-9082-30073E945F41}">
  <sheetPr>
    <pageSetUpPr fitToPage="1"/>
  </sheetPr>
  <dimension ref="B1:C43"/>
  <sheetViews>
    <sheetView view="pageBreakPreview" zoomScaleNormal="100" zoomScaleSheetLayoutView="100" workbookViewId="0">
      <selection activeCell="J20" sqref="J20"/>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8" t="s">
        <v>220</v>
      </c>
    </row>
    <row r="2" spans="2:3" x14ac:dyDescent="0.4">
      <c r="B2" s="27"/>
      <c r="C2" s="28"/>
    </row>
    <row r="3" spans="2:3" ht="16.5" x14ac:dyDescent="0.4">
      <c r="B3" s="291" t="s">
        <v>121</v>
      </c>
      <c r="C3" s="291"/>
    </row>
    <row r="4" spans="2:3" x14ac:dyDescent="0.4">
      <c r="B4" s="29" t="s">
        <v>133</v>
      </c>
      <c r="C4" s="3"/>
    </row>
    <row r="5" spans="2:3" x14ac:dyDescent="0.4">
      <c r="B5" s="29" t="s">
        <v>122</v>
      </c>
      <c r="C5" s="3"/>
    </row>
    <row r="6" spans="2:3" x14ac:dyDescent="0.4">
      <c r="B6" s="27"/>
      <c r="C6" s="27"/>
    </row>
    <row r="7" spans="2:3" x14ac:dyDescent="0.4">
      <c r="B7" s="30" t="s">
        <v>326</v>
      </c>
      <c r="C7" s="124">
        <f>C18+C28+C38</f>
        <v>0</v>
      </c>
    </row>
    <row r="8" spans="2:3" x14ac:dyDescent="0.4">
      <c r="B8" s="30" t="s">
        <v>223</v>
      </c>
      <c r="C8" s="48">
        <f>C19+C29+C39</f>
        <v>0</v>
      </c>
    </row>
    <row r="9" spans="2:3" x14ac:dyDescent="0.4">
      <c r="B9" s="30" t="s">
        <v>123</v>
      </c>
      <c r="C9" s="49">
        <f>C16+C26+C36</f>
        <v>0</v>
      </c>
    </row>
    <row r="10" spans="2:3" x14ac:dyDescent="0.4">
      <c r="B10" s="30" t="s">
        <v>124</v>
      </c>
      <c r="C10" s="50">
        <f>C17+C27+C37</f>
        <v>0</v>
      </c>
    </row>
    <row r="11" spans="2:3" x14ac:dyDescent="0.4">
      <c r="B11" s="27"/>
      <c r="C11" s="27"/>
    </row>
    <row r="12" spans="2:3" ht="27" customHeight="1" thickBot="1" x14ac:dyDescent="0.45">
      <c r="B12" s="31" t="s">
        <v>125</v>
      </c>
      <c r="C12" s="27"/>
    </row>
    <row r="13" spans="2:3" ht="24.75" thickTop="1" x14ac:dyDescent="0.4">
      <c r="B13" s="32" t="s">
        <v>126</v>
      </c>
      <c r="C13" s="33"/>
    </row>
    <row r="14" spans="2:3" x14ac:dyDescent="0.4">
      <c r="B14" s="34" t="s">
        <v>127</v>
      </c>
      <c r="C14" s="35"/>
    </row>
    <row r="15" spans="2:3" x14ac:dyDescent="0.4">
      <c r="B15" s="34" t="s">
        <v>128</v>
      </c>
      <c r="C15" s="35"/>
    </row>
    <row r="16" spans="2:3" x14ac:dyDescent="0.4">
      <c r="B16" s="34" t="s">
        <v>129</v>
      </c>
      <c r="C16" s="38"/>
    </row>
    <row r="17" spans="2:3" x14ac:dyDescent="0.4">
      <c r="B17" s="34" t="s">
        <v>130</v>
      </c>
      <c r="C17" s="39"/>
    </row>
    <row r="18" spans="2:3" x14ac:dyDescent="0.4">
      <c r="B18" s="34" t="s">
        <v>327</v>
      </c>
      <c r="C18" s="36"/>
    </row>
    <row r="19" spans="2:3" x14ac:dyDescent="0.4">
      <c r="B19" s="34" t="s">
        <v>132</v>
      </c>
      <c r="C19" s="37"/>
    </row>
    <row r="20" spans="2:3" ht="27" customHeight="1" x14ac:dyDescent="0.4">
      <c r="B20" s="40" t="s">
        <v>131</v>
      </c>
      <c r="C20" s="41"/>
    </row>
    <row r="21" spans="2:3" ht="24.75" thickBot="1" x14ac:dyDescent="0.45">
      <c r="B21" s="210" t="s">
        <v>278</v>
      </c>
      <c r="C21" s="42" t="s">
        <v>300</v>
      </c>
    </row>
    <row r="22" spans="2:3" s="47" customFormat="1" ht="15" thickTop="1" thickBot="1" x14ac:dyDescent="0.45">
      <c r="B22" s="45"/>
      <c r="C22" s="46"/>
    </row>
    <row r="23" spans="2:3" ht="24.75" thickTop="1" x14ac:dyDescent="0.4">
      <c r="B23" s="32" t="s">
        <v>126</v>
      </c>
      <c r="C23" s="33"/>
    </row>
    <row r="24" spans="2:3" x14ac:dyDescent="0.4">
      <c r="B24" s="34" t="s">
        <v>127</v>
      </c>
      <c r="C24" s="35"/>
    </row>
    <row r="25" spans="2:3" x14ac:dyDescent="0.4">
      <c r="B25" s="34" t="s">
        <v>128</v>
      </c>
      <c r="C25" s="35"/>
    </row>
    <row r="26" spans="2:3" x14ac:dyDescent="0.4">
      <c r="B26" s="34" t="s">
        <v>129</v>
      </c>
      <c r="C26" s="38"/>
    </row>
    <row r="27" spans="2:3" x14ac:dyDescent="0.4">
      <c r="B27" s="34" t="s">
        <v>130</v>
      </c>
      <c r="C27" s="39"/>
    </row>
    <row r="28" spans="2:3" x14ac:dyDescent="0.4">
      <c r="B28" s="34" t="s">
        <v>327</v>
      </c>
      <c r="C28" s="36"/>
    </row>
    <row r="29" spans="2:3" x14ac:dyDescent="0.4">
      <c r="B29" s="34" t="s">
        <v>132</v>
      </c>
      <c r="C29" s="37"/>
    </row>
    <row r="30" spans="2:3" x14ac:dyDescent="0.4">
      <c r="B30" s="40" t="s">
        <v>131</v>
      </c>
      <c r="C30" s="43"/>
    </row>
    <row r="31" spans="2:3" ht="24.75" thickBot="1" x14ac:dyDescent="0.45">
      <c r="B31" s="210" t="s">
        <v>278</v>
      </c>
      <c r="C31" s="42" t="s">
        <v>300</v>
      </c>
    </row>
    <row r="32" spans="2:3" s="47" customFormat="1" ht="15" thickTop="1" thickBot="1" x14ac:dyDescent="0.45">
      <c r="B32" s="45"/>
      <c r="C32" s="46"/>
    </row>
    <row r="33" spans="2:3" ht="24.75" thickTop="1" x14ac:dyDescent="0.4">
      <c r="B33" s="32" t="s">
        <v>126</v>
      </c>
      <c r="C33" s="44"/>
    </row>
    <row r="34" spans="2:3" x14ac:dyDescent="0.4">
      <c r="B34" s="34" t="s">
        <v>127</v>
      </c>
      <c r="C34" s="36"/>
    </row>
    <row r="35" spans="2:3" x14ac:dyDescent="0.4">
      <c r="B35" s="34" t="s">
        <v>128</v>
      </c>
      <c r="C35" s="38"/>
    </row>
    <row r="36" spans="2:3" x14ac:dyDescent="0.4">
      <c r="B36" s="34" t="s">
        <v>129</v>
      </c>
      <c r="C36" s="38"/>
    </row>
    <row r="37" spans="2:3" x14ac:dyDescent="0.4">
      <c r="B37" s="34" t="s">
        <v>130</v>
      </c>
      <c r="C37" s="39"/>
    </row>
    <row r="38" spans="2:3" x14ac:dyDescent="0.4">
      <c r="B38" s="34" t="s">
        <v>327</v>
      </c>
      <c r="C38" s="36"/>
    </row>
    <row r="39" spans="2:3" x14ac:dyDescent="0.4">
      <c r="B39" s="34" t="s">
        <v>132</v>
      </c>
      <c r="C39" s="37"/>
    </row>
    <row r="40" spans="2:3" x14ac:dyDescent="0.4">
      <c r="B40" s="40" t="s">
        <v>131</v>
      </c>
      <c r="C40" s="41"/>
    </row>
    <row r="41" spans="2:3" ht="24.75" thickBot="1" x14ac:dyDescent="0.45">
      <c r="B41" s="210" t="s">
        <v>278</v>
      </c>
      <c r="C41" s="42" t="s">
        <v>300</v>
      </c>
    </row>
    <row r="42" spans="2:3" s="47" customFormat="1" ht="14.25" thickTop="1" x14ac:dyDescent="0.4">
      <c r="B42" s="45"/>
      <c r="C42" s="46"/>
    </row>
    <row r="43" spans="2:3" x14ac:dyDescent="0.4">
      <c r="B43" s="27"/>
      <c r="C43" s="28"/>
    </row>
  </sheetData>
  <mergeCells count="1">
    <mergeCell ref="B3:C3"/>
  </mergeCells>
  <phoneticPr fontId="2"/>
  <pageMargins left="0.7" right="0.7" top="0.75" bottom="0.75"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029D-6898-4CE9-B681-73EE809421A0}">
  <dimension ref="B1:C14"/>
  <sheetViews>
    <sheetView view="pageBreakPreview" zoomScale="60" zoomScaleNormal="100" workbookViewId="0">
      <selection activeCell="J20" sqref="J20"/>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8" t="s">
        <v>182</v>
      </c>
    </row>
    <row r="2" spans="2:3" x14ac:dyDescent="0.4">
      <c r="B2" s="27"/>
      <c r="C2" s="28"/>
    </row>
    <row r="3" spans="2:3" ht="16.5" x14ac:dyDescent="0.4">
      <c r="B3" s="292" t="s">
        <v>321</v>
      </c>
      <c r="C3" s="292"/>
    </row>
    <row r="5" spans="2:3" x14ac:dyDescent="0.4">
      <c r="B5" s="293" t="s">
        <v>345</v>
      </c>
      <c r="C5" s="294"/>
    </row>
    <row r="6" spans="2:3" x14ac:dyDescent="0.4">
      <c r="B6" s="295" t="s">
        <v>397</v>
      </c>
      <c r="C6" s="296"/>
    </row>
    <row r="8" spans="2:3" x14ac:dyDescent="0.4">
      <c r="B8" s="29" t="s">
        <v>133</v>
      </c>
      <c r="C8" s="139"/>
    </row>
    <row r="9" spans="2:3" x14ac:dyDescent="0.4">
      <c r="B9" s="121" t="s">
        <v>122</v>
      </c>
      <c r="C9" s="147"/>
    </row>
    <row r="10" spans="2:3" x14ac:dyDescent="0.4">
      <c r="B10" s="122" t="s">
        <v>322</v>
      </c>
      <c r="C10" s="123"/>
    </row>
    <row r="11" spans="2:3" ht="120" customHeight="1" x14ac:dyDescent="0.4">
      <c r="B11" s="30" t="s">
        <v>398</v>
      </c>
      <c r="C11" s="124"/>
    </row>
    <row r="12" spans="2:3" ht="120" customHeight="1" x14ac:dyDescent="0.4">
      <c r="B12" s="30" t="s">
        <v>399</v>
      </c>
      <c r="C12" s="48"/>
    </row>
    <row r="13" spans="2:3" ht="120" customHeight="1" x14ac:dyDescent="0.4">
      <c r="B13" s="30" t="s">
        <v>325</v>
      </c>
      <c r="C13" s="124" t="s">
        <v>323</v>
      </c>
    </row>
    <row r="14" spans="2:3" ht="120" customHeight="1" x14ac:dyDescent="0.4">
      <c r="B14" s="30" t="s">
        <v>324</v>
      </c>
      <c r="C14" s="49"/>
    </row>
  </sheetData>
  <mergeCells count="3">
    <mergeCell ref="B3:C3"/>
    <mergeCell ref="B5:C5"/>
    <mergeCell ref="B6:C6"/>
  </mergeCells>
  <phoneticPr fontId="2"/>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79998168889431442"/>
  </sheetPr>
  <dimension ref="B1:I43"/>
  <sheetViews>
    <sheetView view="pageBreakPreview" topLeftCell="A4" zoomScale="130" zoomScaleNormal="100" zoomScaleSheetLayoutView="130" workbookViewId="0">
      <selection activeCell="J20" sqref="J20"/>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8" t="s">
        <v>336</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373</v>
      </c>
      <c r="C15" s="273"/>
      <c r="D15" s="273"/>
      <c r="E15" s="273"/>
      <c r="F15" s="273"/>
      <c r="G15" s="273"/>
      <c r="H15" s="273"/>
      <c r="I15" s="273"/>
    </row>
    <row r="19" spans="2:9" x14ac:dyDescent="0.4">
      <c r="B19" s="1" t="s">
        <v>374</v>
      </c>
    </row>
    <row r="20" spans="2:9" x14ac:dyDescent="0.4">
      <c r="B20" s="1" t="s">
        <v>375</v>
      </c>
    </row>
    <row r="21" spans="2:9" x14ac:dyDescent="0.4">
      <c r="B21" s="1" t="s">
        <v>337</v>
      </c>
    </row>
    <row r="23" spans="2:9" x14ac:dyDescent="0.4">
      <c r="B23" s="273" t="s">
        <v>44</v>
      </c>
      <c r="C23" s="273"/>
      <c r="D23" s="273"/>
      <c r="E23" s="273"/>
      <c r="F23" s="273"/>
      <c r="G23" s="273"/>
      <c r="H23" s="273"/>
      <c r="I23" s="273"/>
    </row>
    <row r="24" spans="2:9" x14ac:dyDescent="0.4">
      <c r="B24" s="297" t="s">
        <v>190</v>
      </c>
      <c r="C24" s="297"/>
      <c r="D24" s="8" t="s">
        <v>18</v>
      </c>
      <c r="E24" s="273"/>
      <c r="F24" s="273"/>
      <c r="G24" s="1" t="s">
        <v>1</v>
      </c>
      <c r="H24" s="1" t="s">
        <v>188</v>
      </c>
    </row>
    <row r="25" spans="2:9" x14ac:dyDescent="0.4">
      <c r="D25" s="8"/>
      <c r="E25" s="21"/>
      <c r="F25" s="21"/>
    </row>
    <row r="26" spans="2:9" x14ac:dyDescent="0.4">
      <c r="B26" s="1" t="s">
        <v>193</v>
      </c>
      <c r="D26" s="8"/>
      <c r="E26" s="21"/>
      <c r="F26" s="21"/>
    </row>
    <row r="27" spans="2:9" x14ac:dyDescent="0.4">
      <c r="B27" s="297" t="s">
        <v>191</v>
      </c>
      <c r="C27" s="297"/>
      <c r="D27" s="8" t="s">
        <v>18</v>
      </c>
      <c r="E27" s="273"/>
      <c r="F27" s="273"/>
      <c r="G27" s="1" t="s">
        <v>1</v>
      </c>
      <c r="H27" s="1" t="s">
        <v>189</v>
      </c>
    </row>
    <row r="28" spans="2:9" x14ac:dyDescent="0.4">
      <c r="B28" s="93"/>
      <c r="C28" s="93"/>
      <c r="D28" s="8"/>
      <c r="E28" s="21"/>
      <c r="F28" s="21"/>
    </row>
    <row r="29" spans="2:9" x14ac:dyDescent="0.4">
      <c r="B29" s="297" t="s">
        <v>195</v>
      </c>
      <c r="C29" s="297"/>
      <c r="D29" s="8" t="s">
        <v>18</v>
      </c>
      <c r="E29" s="273"/>
      <c r="F29" s="273"/>
      <c r="G29" s="1" t="s">
        <v>1</v>
      </c>
      <c r="H29" s="1" t="s">
        <v>194</v>
      </c>
    </row>
    <row r="30" spans="2:9" x14ac:dyDescent="0.4">
      <c r="B30" s="93"/>
      <c r="C30" s="93"/>
      <c r="D30" s="8"/>
      <c r="E30" s="21"/>
      <c r="F30" s="21"/>
    </row>
    <row r="31" spans="2:9" x14ac:dyDescent="0.4">
      <c r="B31" s="297" t="s">
        <v>192</v>
      </c>
      <c r="C31" s="297"/>
      <c r="D31" s="8" t="s">
        <v>18</v>
      </c>
      <c r="E31" s="273"/>
      <c r="F31" s="273"/>
      <c r="G31" s="1" t="s">
        <v>1</v>
      </c>
      <c r="H31" s="1" t="s">
        <v>197</v>
      </c>
    </row>
    <row r="32" spans="2:9" x14ac:dyDescent="0.4">
      <c r="B32" s="93"/>
      <c r="C32" s="93"/>
      <c r="D32" s="8"/>
      <c r="E32" s="21"/>
      <c r="F32" s="21"/>
    </row>
    <row r="33" spans="2:8" x14ac:dyDescent="0.4">
      <c r="B33" s="297" t="s">
        <v>196</v>
      </c>
      <c r="C33" s="297"/>
      <c r="D33" s="8" t="s">
        <v>18</v>
      </c>
      <c r="E33" s="273"/>
      <c r="F33" s="273"/>
      <c r="G33" s="1" t="s">
        <v>1</v>
      </c>
      <c r="H33" s="1" t="s">
        <v>198</v>
      </c>
    </row>
    <row r="37" spans="2:8" x14ac:dyDescent="0.4">
      <c r="B37" s="1" t="s">
        <v>199</v>
      </c>
    </row>
    <row r="39" spans="2:8" x14ac:dyDescent="0.4">
      <c r="B39" s="1" t="s">
        <v>200</v>
      </c>
    </row>
    <row r="41" spans="2:8" x14ac:dyDescent="0.4">
      <c r="B41" s="1" t="s">
        <v>201</v>
      </c>
    </row>
    <row r="43" spans="2:8" x14ac:dyDescent="0.4">
      <c r="B43" s="1" t="s">
        <v>202</v>
      </c>
    </row>
  </sheetData>
  <mergeCells count="12">
    <mergeCell ref="B29:C29"/>
    <mergeCell ref="E29:F29"/>
    <mergeCell ref="B31:C31"/>
    <mergeCell ref="E31:F31"/>
    <mergeCell ref="B33:C33"/>
    <mergeCell ref="E33:F33"/>
    <mergeCell ref="B15:I15"/>
    <mergeCell ref="B23:I23"/>
    <mergeCell ref="B24:C24"/>
    <mergeCell ref="E24:F24"/>
    <mergeCell ref="B27:C27"/>
    <mergeCell ref="E27:F27"/>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79998168889431442"/>
  </sheetPr>
  <dimension ref="B1:I43"/>
  <sheetViews>
    <sheetView view="pageBreakPreview" topLeftCell="A13" zoomScale="130" zoomScaleNormal="100" zoomScaleSheetLayoutView="130" workbookViewId="0">
      <selection activeCell="J20" sqref="J20"/>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8" t="s">
        <v>338</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373</v>
      </c>
      <c r="C15" s="273"/>
      <c r="D15" s="273"/>
      <c r="E15" s="273"/>
      <c r="F15" s="273"/>
      <c r="G15" s="273"/>
      <c r="H15" s="273"/>
      <c r="I15" s="273"/>
    </row>
    <row r="19" spans="2:9" x14ac:dyDescent="0.4">
      <c r="B19" s="1" t="s">
        <v>376</v>
      </c>
    </row>
    <row r="20" spans="2:9" x14ac:dyDescent="0.4">
      <c r="B20" s="1" t="s">
        <v>377</v>
      </c>
    </row>
    <row r="21" spans="2:9" x14ac:dyDescent="0.4">
      <c r="B21" s="1" t="s">
        <v>277</v>
      </c>
    </row>
    <row r="23" spans="2:9" x14ac:dyDescent="0.4">
      <c r="B23" s="273" t="s">
        <v>44</v>
      </c>
      <c r="C23" s="273"/>
      <c r="D23" s="273"/>
      <c r="E23" s="273"/>
      <c r="F23" s="273"/>
      <c r="G23" s="273"/>
      <c r="H23" s="273"/>
      <c r="I23" s="273"/>
    </row>
    <row r="24" spans="2:9" x14ac:dyDescent="0.4">
      <c r="B24" s="297" t="s">
        <v>190</v>
      </c>
      <c r="C24" s="297"/>
      <c r="D24" s="8" t="s">
        <v>18</v>
      </c>
      <c r="E24" s="273"/>
      <c r="F24" s="273"/>
      <c r="G24" s="1" t="s">
        <v>1</v>
      </c>
      <c r="H24" s="1" t="s">
        <v>188</v>
      </c>
    </row>
    <row r="25" spans="2:9" x14ac:dyDescent="0.4">
      <c r="D25" s="8"/>
      <c r="E25" s="21"/>
      <c r="F25" s="21"/>
    </row>
    <row r="26" spans="2:9" x14ac:dyDescent="0.4">
      <c r="B26" s="1" t="s">
        <v>193</v>
      </c>
      <c r="D26" s="8"/>
      <c r="E26" s="21"/>
      <c r="F26" s="21"/>
    </row>
    <row r="27" spans="2:9" x14ac:dyDescent="0.4">
      <c r="B27" s="297" t="s">
        <v>191</v>
      </c>
      <c r="C27" s="297"/>
      <c r="D27" s="8" t="s">
        <v>18</v>
      </c>
      <c r="E27" s="273"/>
      <c r="F27" s="273"/>
      <c r="G27" s="1" t="s">
        <v>1</v>
      </c>
      <c r="H27" s="1" t="s">
        <v>189</v>
      </c>
    </row>
    <row r="28" spans="2:9" x14ac:dyDescent="0.4">
      <c r="B28" s="93"/>
      <c r="C28" s="93"/>
      <c r="D28" s="8"/>
      <c r="E28" s="21"/>
      <c r="F28" s="21"/>
    </row>
    <row r="29" spans="2:9" x14ac:dyDescent="0.4">
      <c r="B29" s="297" t="s">
        <v>195</v>
      </c>
      <c r="C29" s="297"/>
      <c r="D29" s="8" t="s">
        <v>18</v>
      </c>
      <c r="E29" s="273"/>
      <c r="F29" s="273"/>
      <c r="G29" s="1" t="s">
        <v>1</v>
      </c>
      <c r="H29" s="1" t="s">
        <v>194</v>
      </c>
    </row>
    <row r="30" spans="2:9" x14ac:dyDescent="0.4">
      <c r="B30" s="93"/>
      <c r="C30" s="93"/>
      <c r="D30" s="8"/>
      <c r="E30" s="21"/>
      <c r="F30" s="21"/>
    </row>
    <row r="31" spans="2:9" x14ac:dyDescent="0.4">
      <c r="B31" s="297" t="s">
        <v>192</v>
      </c>
      <c r="C31" s="297"/>
      <c r="D31" s="8" t="s">
        <v>18</v>
      </c>
      <c r="E31" s="273"/>
      <c r="F31" s="273"/>
      <c r="G31" s="1" t="s">
        <v>1</v>
      </c>
      <c r="H31" s="1" t="s">
        <v>197</v>
      </c>
    </row>
    <row r="32" spans="2:9" x14ac:dyDescent="0.4">
      <c r="B32" s="93"/>
      <c r="C32" s="93"/>
      <c r="D32" s="8"/>
      <c r="E32" s="21"/>
      <c r="F32" s="21"/>
    </row>
    <row r="33" spans="2:8" x14ac:dyDescent="0.4">
      <c r="B33" s="297" t="s">
        <v>196</v>
      </c>
      <c r="C33" s="297"/>
      <c r="D33" s="8" t="s">
        <v>18</v>
      </c>
      <c r="E33" s="273"/>
      <c r="F33" s="273"/>
      <c r="G33" s="1" t="s">
        <v>1</v>
      </c>
      <c r="H33" s="1" t="s">
        <v>198</v>
      </c>
    </row>
    <row r="37" spans="2:8" x14ac:dyDescent="0.4">
      <c r="B37" s="1" t="s">
        <v>199</v>
      </c>
    </row>
    <row r="39" spans="2:8" x14ac:dyDescent="0.4">
      <c r="B39" s="1" t="s">
        <v>200</v>
      </c>
    </row>
    <row r="41" spans="2:8" x14ac:dyDescent="0.4">
      <c r="B41" s="1" t="s">
        <v>201</v>
      </c>
    </row>
    <row r="43" spans="2:8" x14ac:dyDescent="0.4">
      <c r="B43" s="1" t="s">
        <v>202</v>
      </c>
    </row>
  </sheetData>
  <mergeCells count="12">
    <mergeCell ref="B15:I15"/>
    <mergeCell ref="E24:F24"/>
    <mergeCell ref="E27:F27"/>
    <mergeCell ref="B23:I23"/>
    <mergeCell ref="E29:F29"/>
    <mergeCell ref="E33:F33"/>
    <mergeCell ref="B24:C24"/>
    <mergeCell ref="B33:C33"/>
    <mergeCell ref="B31:C31"/>
    <mergeCell ref="B29:C29"/>
    <mergeCell ref="B27:C27"/>
    <mergeCell ref="E31:F31"/>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79998168889431442"/>
    <pageSetUpPr fitToPage="1"/>
  </sheetPr>
  <dimension ref="B1:I38"/>
  <sheetViews>
    <sheetView view="pageBreakPreview" zoomScaleNormal="100" zoomScaleSheetLayoutView="100" workbookViewId="0">
      <selection activeCell="J20" sqref="J20"/>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8" t="s">
        <v>339</v>
      </c>
    </row>
    <row r="3" spans="2:9" x14ac:dyDescent="0.4">
      <c r="H3" s="1" t="s">
        <v>110</v>
      </c>
    </row>
    <row r="5" spans="2:9" x14ac:dyDescent="0.4">
      <c r="B5" s="1" t="s">
        <v>106</v>
      </c>
    </row>
    <row r="7" spans="2:9" x14ac:dyDescent="0.4">
      <c r="E7" s="1" t="s">
        <v>27</v>
      </c>
      <c r="I7" s="8"/>
    </row>
    <row r="8" spans="2:9" x14ac:dyDescent="0.4">
      <c r="E8" s="2" t="s">
        <v>107</v>
      </c>
    </row>
    <row r="9" spans="2:9" x14ac:dyDescent="0.4">
      <c r="E9" s="2"/>
    </row>
    <row r="10" spans="2:9" x14ac:dyDescent="0.4">
      <c r="E10" s="1" t="s">
        <v>28</v>
      </c>
      <c r="I10" s="8"/>
    </row>
    <row r="11" spans="2:9" x14ac:dyDescent="0.4">
      <c r="E11" s="1" t="s">
        <v>95</v>
      </c>
    </row>
    <row r="15" spans="2:9" x14ac:dyDescent="0.4">
      <c r="B15" s="273" t="s">
        <v>206</v>
      </c>
      <c r="C15" s="273"/>
      <c r="D15" s="273"/>
      <c r="E15" s="273"/>
      <c r="F15" s="273"/>
      <c r="G15" s="273"/>
      <c r="H15" s="273"/>
      <c r="I15" s="273"/>
    </row>
    <row r="19" spans="2:9" x14ac:dyDescent="0.4">
      <c r="B19" s="1" t="s">
        <v>378</v>
      </c>
    </row>
    <row r="20" spans="2:9" x14ac:dyDescent="0.4">
      <c r="B20" s="1" t="s">
        <v>379</v>
      </c>
    </row>
    <row r="21" spans="2:9" x14ac:dyDescent="0.4">
      <c r="B21" s="1" t="s">
        <v>340</v>
      </c>
    </row>
    <row r="23" spans="2:9" x14ac:dyDescent="0.4">
      <c r="B23" s="273" t="s">
        <v>43</v>
      </c>
      <c r="C23" s="273"/>
      <c r="D23" s="273"/>
      <c r="E23" s="273"/>
      <c r="F23" s="273"/>
      <c r="G23" s="273"/>
      <c r="H23" s="273"/>
      <c r="I23" s="273"/>
    </row>
    <row r="24" spans="2:9" x14ac:dyDescent="0.4">
      <c r="D24" s="8"/>
      <c r="E24" s="273"/>
      <c r="F24" s="273"/>
    </row>
    <row r="25" spans="2:9" x14ac:dyDescent="0.4">
      <c r="B25" s="1" t="s">
        <v>380</v>
      </c>
      <c r="D25" s="8"/>
      <c r="E25" s="273"/>
      <c r="F25" s="273"/>
    </row>
    <row r="26" spans="2:9" x14ac:dyDescent="0.4">
      <c r="B26" s="8" t="s">
        <v>18</v>
      </c>
      <c r="C26" s="274"/>
      <c r="D26" s="274"/>
      <c r="E26" s="1" t="s">
        <v>1</v>
      </c>
    </row>
    <row r="27" spans="2:9" x14ac:dyDescent="0.4">
      <c r="D27" s="8"/>
      <c r="E27" s="21"/>
      <c r="F27" s="21"/>
    </row>
    <row r="28" spans="2:9" x14ac:dyDescent="0.4">
      <c r="B28" s="1" t="s">
        <v>381</v>
      </c>
    </row>
    <row r="29" spans="2:9" x14ac:dyDescent="0.4">
      <c r="B29" s="8" t="s">
        <v>18</v>
      </c>
      <c r="C29" s="274"/>
      <c r="D29" s="274"/>
      <c r="E29" s="1" t="s">
        <v>1</v>
      </c>
    </row>
    <row r="30" spans="2:9" x14ac:dyDescent="0.4">
      <c r="D30" s="8"/>
      <c r="E30" s="21"/>
      <c r="F30" s="21"/>
    </row>
    <row r="31" spans="2:9" x14ac:dyDescent="0.4">
      <c r="B31" s="1" t="s">
        <v>382</v>
      </c>
    </row>
    <row r="32" spans="2:9" x14ac:dyDescent="0.4">
      <c r="B32" s="8" t="s">
        <v>18</v>
      </c>
      <c r="C32" s="274"/>
      <c r="D32" s="274"/>
      <c r="E32" s="1" t="s">
        <v>1</v>
      </c>
    </row>
    <row r="33" spans="2:6" x14ac:dyDescent="0.4">
      <c r="D33" s="8"/>
      <c r="E33" s="21"/>
      <c r="F33" s="21"/>
    </row>
    <row r="34" spans="2:6" x14ac:dyDescent="0.4">
      <c r="B34" s="1" t="s">
        <v>383</v>
      </c>
    </row>
    <row r="35" spans="2:6" x14ac:dyDescent="0.4">
      <c r="B35" s="8" t="s">
        <v>18</v>
      </c>
      <c r="C35" s="274"/>
      <c r="D35" s="274"/>
      <c r="E35" s="1" t="s">
        <v>1</v>
      </c>
    </row>
    <row r="37" spans="2:6" x14ac:dyDescent="0.4">
      <c r="B37" s="1" t="s">
        <v>204</v>
      </c>
    </row>
    <row r="38" spans="2:6" x14ac:dyDescent="0.4">
      <c r="B38" s="1" t="s">
        <v>205</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4"/>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2"/>
      <c r="C1" s="8" t="s">
        <v>171</v>
      </c>
    </row>
    <row r="2" spans="2:3" ht="19.899999999999999" customHeight="1" x14ac:dyDescent="0.4">
      <c r="B2" s="273" t="s">
        <v>79</v>
      </c>
      <c r="C2" s="273"/>
    </row>
    <row r="3" spans="2:3" ht="18" customHeight="1" x14ac:dyDescent="0.4">
      <c r="B3" s="5" t="s">
        <v>80</v>
      </c>
      <c r="C3" s="3"/>
    </row>
    <row r="4" spans="2:3" ht="18" customHeight="1" x14ac:dyDescent="0.4">
      <c r="B4" s="5" t="s">
        <v>81</v>
      </c>
      <c r="C4" s="3"/>
    </row>
    <row r="5" spans="2:3" ht="18" customHeight="1" x14ac:dyDescent="0.4">
      <c r="B5" s="6" t="s">
        <v>7</v>
      </c>
      <c r="C5" s="150"/>
    </row>
    <row r="6" spans="2:3" ht="18" customHeight="1" x14ac:dyDescent="0.4">
      <c r="B6" s="7"/>
      <c r="C6" s="4"/>
    </row>
    <row r="7" spans="2:3" ht="18" customHeight="1" x14ac:dyDescent="0.4">
      <c r="B7" s="5" t="s">
        <v>282</v>
      </c>
      <c r="C7" s="151"/>
    </row>
    <row r="8" spans="2:3" ht="18" customHeight="1" x14ac:dyDescent="0.4">
      <c r="B8" s="7" t="s">
        <v>8</v>
      </c>
      <c r="C8" s="4"/>
    </row>
    <row r="9" spans="2:3" ht="18" customHeight="1" x14ac:dyDescent="0.4">
      <c r="B9" s="5" t="s">
        <v>9</v>
      </c>
      <c r="C9" s="151"/>
    </row>
    <row r="10" spans="2:3" ht="18" customHeight="1" x14ac:dyDescent="0.4">
      <c r="B10" s="106" t="s">
        <v>283</v>
      </c>
      <c r="C10" s="107"/>
    </row>
    <row r="11" spans="2:3" ht="18" customHeight="1" x14ac:dyDescent="0.4">
      <c r="B11" s="6" t="s">
        <v>284</v>
      </c>
      <c r="C11" s="151"/>
    </row>
    <row r="12" spans="2:3" ht="18" customHeight="1" x14ac:dyDescent="0.4">
      <c r="B12" s="106" t="s">
        <v>285</v>
      </c>
      <c r="C12" s="107"/>
    </row>
    <row r="13" spans="2:3" ht="18" customHeight="1" x14ac:dyDescent="0.4">
      <c r="B13" s="5" t="s">
        <v>82</v>
      </c>
      <c r="C13" s="151"/>
    </row>
    <row r="14" spans="2:3" ht="18" customHeight="1" x14ac:dyDescent="0.4">
      <c r="B14" s="13" t="s">
        <v>286</v>
      </c>
      <c r="C14" s="4"/>
    </row>
    <row r="15" spans="2:3" ht="18" customHeight="1" x14ac:dyDescent="0.4">
      <c r="B15" s="106" t="s">
        <v>287</v>
      </c>
      <c r="C15" s="107"/>
    </row>
    <row r="16" spans="2:3" ht="35.450000000000003" customHeight="1" x14ac:dyDescent="0.4">
      <c r="B16" s="6" t="s">
        <v>10</v>
      </c>
      <c r="C16" s="152"/>
    </row>
    <row r="17" spans="2:3" ht="18" customHeight="1" x14ac:dyDescent="0.4">
      <c r="B17" s="118" t="s">
        <v>288</v>
      </c>
      <c r="C17" s="5"/>
    </row>
    <row r="18" spans="2:3" ht="18" customHeight="1" x14ac:dyDescent="0.4">
      <c r="B18" s="6" t="s">
        <v>291</v>
      </c>
      <c r="C18" s="150" t="s">
        <v>349</v>
      </c>
    </row>
    <row r="19" spans="2:3" ht="78" customHeight="1" x14ac:dyDescent="0.4">
      <c r="B19" s="6" t="s">
        <v>289</v>
      </c>
      <c r="C19" s="153"/>
    </row>
    <row r="20" spans="2:3" ht="18" customHeight="1" x14ac:dyDescent="0.4">
      <c r="B20" s="106" t="s">
        <v>350</v>
      </c>
      <c r="C20" s="108"/>
    </row>
    <row r="21" spans="2:3" ht="26.45" customHeight="1" x14ac:dyDescent="0.4">
      <c r="B21" s="6" t="s">
        <v>290</v>
      </c>
      <c r="C21" s="154" t="s">
        <v>348</v>
      </c>
    </row>
    <row r="22" spans="2:3" ht="16.5" x14ac:dyDescent="0.4">
      <c r="B22" s="106" t="s">
        <v>351</v>
      </c>
      <c r="C22" s="119"/>
    </row>
    <row r="23" spans="2:3" ht="18.75" x14ac:dyDescent="0.4">
      <c r="B23" s="1" t="s">
        <v>11</v>
      </c>
      <c r="C23"/>
    </row>
    <row r="24" spans="2:3" x14ac:dyDescent="0.4">
      <c r="B24" s="1" t="s">
        <v>279</v>
      </c>
    </row>
  </sheetData>
  <mergeCells count="1">
    <mergeCell ref="B2:C2"/>
  </mergeCells>
  <phoneticPr fontId="2"/>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E33"/>
  <sheetViews>
    <sheetView view="pageBreakPreview" zoomScale="104" zoomScaleNormal="100" workbookViewId="0">
      <selection activeCell="J20" sqref="J20"/>
    </sheetView>
  </sheetViews>
  <sheetFormatPr defaultColWidth="8.75" defaultRowHeight="18.75" x14ac:dyDescent="0.4"/>
  <cols>
    <col min="1" max="1" width="5.375" customWidth="1"/>
    <col min="2" max="2" width="6.25" customWidth="1"/>
    <col min="3" max="3" width="14.25" style="94" customWidth="1"/>
    <col min="4" max="4" width="48.75" style="94" customWidth="1"/>
    <col min="5" max="5" width="26.75" style="94" customWidth="1"/>
  </cols>
  <sheetData>
    <row r="1" spans="2:5" x14ac:dyDescent="0.4">
      <c r="E1" s="101" t="s">
        <v>271</v>
      </c>
    </row>
    <row r="2" spans="2:5" x14ac:dyDescent="0.4">
      <c r="B2" s="1" t="s">
        <v>224</v>
      </c>
    </row>
    <row r="3" spans="2:5" ht="19.5" thickBot="1" x14ac:dyDescent="0.45">
      <c r="B3" s="211"/>
      <c r="C3" s="125" t="s">
        <v>225</v>
      </c>
      <c r="D3" s="126" t="s">
        <v>384</v>
      </c>
      <c r="E3" s="127" t="s">
        <v>385</v>
      </c>
    </row>
    <row r="4" spans="2:5" ht="40.5" x14ac:dyDescent="0.4">
      <c r="B4" s="298" t="s">
        <v>328</v>
      </c>
      <c r="C4" s="128" t="s">
        <v>269</v>
      </c>
      <c r="D4" s="129" t="s">
        <v>386</v>
      </c>
      <c r="E4" s="130" t="s">
        <v>387</v>
      </c>
    </row>
    <row r="5" spans="2:5" ht="19.5" thickBot="1" x14ac:dyDescent="0.45">
      <c r="B5" s="299"/>
      <c r="C5" s="99"/>
      <c r="D5" s="100" t="s">
        <v>388</v>
      </c>
      <c r="E5" s="131"/>
    </row>
    <row r="6" spans="2:5" ht="27" x14ac:dyDescent="0.4">
      <c r="B6" s="298" t="s">
        <v>329</v>
      </c>
      <c r="C6" s="128" t="s">
        <v>226</v>
      </c>
      <c r="D6" s="129" t="s">
        <v>227</v>
      </c>
      <c r="E6" s="136" t="s">
        <v>228</v>
      </c>
    </row>
    <row r="7" spans="2:5" x14ac:dyDescent="0.4">
      <c r="B7" s="299"/>
      <c r="C7" s="97"/>
      <c r="D7" s="98" t="s">
        <v>229</v>
      </c>
      <c r="E7" s="137"/>
    </row>
    <row r="8" spans="2:5" ht="27" x14ac:dyDescent="0.4">
      <c r="B8" s="299"/>
      <c r="C8" s="95" t="s">
        <v>0</v>
      </c>
      <c r="D8" s="96" t="s">
        <v>230</v>
      </c>
      <c r="E8" s="132" t="s">
        <v>231</v>
      </c>
    </row>
    <row r="9" spans="2:5" x14ac:dyDescent="0.4">
      <c r="B9" s="299"/>
      <c r="C9" s="97"/>
      <c r="D9" s="98" t="s">
        <v>232</v>
      </c>
      <c r="E9" s="138" t="s">
        <v>233</v>
      </c>
    </row>
    <row r="10" spans="2:5" ht="40.5" x14ac:dyDescent="0.4">
      <c r="B10" s="299"/>
      <c r="C10" s="95" t="s">
        <v>234</v>
      </c>
      <c r="D10" s="96" t="s">
        <v>235</v>
      </c>
      <c r="E10" s="132" t="s">
        <v>236</v>
      </c>
    </row>
    <row r="11" spans="2:5" x14ac:dyDescent="0.4">
      <c r="B11" s="299"/>
      <c r="C11" s="97"/>
      <c r="D11" s="98" t="s">
        <v>237</v>
      </c>
      <c r="E11" s="138"/>
    </row>
    <row r="12" spans="2:5" ht="27" x14ac:dyDescent="0.4">
      <c r="B12" s="299"/>
      <c r="C12" s="95" t="s">
        <v>343</v>
      </c>
      <c r="D12" s="96" t="s">
        <v>239</v>
      </c>
      <c r="E12" s="132" t="s">
        <v>240</v>
      </c>
    </row>
    <row r="13" spans="2:5" ht="27" x14ac:dyDescent="0.4">
      <c r="B13" s="299"/>
      <c r="C13" s="97"/>
      <c r="D13" s="98" t="s">
        <v>389</v>
      </c>
      <c r="E13" s="138"/>
    </row>
    <row r="14" spans="2:5" x14ac:dyDescent="0.4">
      <c r="B14" s="299"/>
      <c r="C14" s="99"/>
      <c r="D14" s="100" t="s">
        <v>270</v>
      </c>
      <c r="E14" s="131"/>
    </row>
    <row r="15" spans="2:5" ht="27" x14ac:dyDescent="0.4">
      <c r="B15" s="299"/>
      <c r="C15" s="95" t="s">
        <v>90</v>
      </c>
      <c r="D15" s="96" t="s">
        <v>241</v>
      </c>
      <c r="E15" s="132" t="s">
        <v>242</v>
      </c>
    </row>
    <row r="16" spans="2:5" x14ac:dyDescent="0.4">
      <c r="B16" s="299"/>
      <c r="C16" s="97"/>
      <c r="D16" s="98" t="s">
        <v>390</v>
      </c>
      <c r="E16" s="137"/>
    </row>
    <row r="17" spans="2:5" ht="27" x14ac:dyDescent="0.4">
      <c r="B17" s="299"/>
      <c r="C17" s="95" t="s">
        <v>243</v>
      </c>
      <c r="D17" s="96" t="s">
        <v>244</v>
      </c>
      <c r="E17" s="132" t="s">
        <v>245</v>
      </c>
    </row>
    <row r="18" spans="2:5" ht="27" x14ac:dyDescent="0.4">
      <c r="B18" s="299"/>
      <c r="C18" s="97"/>
      <c r="D18" s="98" t="s">
        <v>391</v>
      </c>
      <c r="E18" s="138" t="s">
        <v>246</v>
      </c>
    </row>
    <row r="19" spans="2:5" ht="27" x14ac:dyDescent="0.4">
      <c r="B19" s="299"/>
      <c r="C19" s="95" t="s">
        <v>247</v>
      </c>
      <c r="D19" s="96" t="s">
        <v>248</v>
      </c>
      <c r="E19" s="132" t="s">
        <v>249</v>
      </c>
    </row>
    <row r="20" spans="2:5" x14ac:dyDescent="0.4">
      <c r="B20" s="299"/>
      <c r="C20" s="97"/>
      <c r="D20" s="98" t="s">
        <v>392</v>
      </c>
      <c r="E20" s="138"/>
    </row>
    <row r="21" spans="2:5" ht="27" x14ac:dyDescent="0.4">
      <c r="B21" s="299"/>
      <c r="C21" s="95" t="s">
        <v>251</v>
      </c>
      <c r="D21" s="96" t="s">
        <v>393</v>
      </c>
      <c r="E21" s="132" t="s">
        <v>252</v>
      </c>
    </row>
    <row r="22" spans="2:5" x14ac:dyDescent="0.4">
      <c r="B22" s="299"/>
      <c r="C22" s="99"/>
      <c r="D22" s="100"/>
      <c r="E22" s="131"/>
    </row>
    <row r="23" spans="2:5" ht="27" x14ac:dyDescent="0.4">
      <c r="B23" s="299"/>
      <c r="C23" s="95" t="s">
        <v>253</v>
      </c>
      <c r="D23" s="96" t="s">
        <v>254</v>
      </c>
      <c r="E23" s="132" t="s">
        <v>255</v>
      </c>
    </row>
    <row r="24" spans="2:5" x14ac:dyDescent="0.4">
      <c r="B24" s="299"/>
      <c r="C24" s="99"/>
      <c r="D24" s="100" t="s">
        <v>331</v>
      </c>
      <c r="E24" s="131"/>
    </row>
    <row r="25" spans="2:5" ht="27" x14ac:dyDescent="0.4">
      <c r="B25" s="299"/>
      <c r="C25" s="95" t="s">
        <v>88</v>
      </c>
      <c r="D25" s="96" t="s">
        <v>256</v>
      </c>
      <c r="E25" s="132" t="s">
        <v>257</v>
      </c>
    </row>
    <row r="26" spans="2:5" x14ac:dyDescent="0.4">
      <c r="B26" s="299"/>
      <c r="C26" s="99"/>
      <c r="D26" s="100" t="s">
        <v>258</v>
      </c>
      <c r="E26" s="131"/>
    </row>
    <row r="27" spans="2:5" ht="27" x14ac:dyDescent="0.4">
      <c r="B27" s="299"/>
      <c r="C27" s="95" t="s">
        <v>259</v>
      </c>
      <c r="D27" s="96" t="s">
        <v>394</v>
      </c>
      <c r="E27" s="132" t="s">
        <v>260</v>
      </c>
    </row>
    <row r="28" spans="2:5" ht="27" x14ac:dyDescent="0.4">
      <c r="B28" s="299"/>
      <c r="C28" s="97"/>
      <c r="D28" s="98"/>
      <c r="E28" s="138" t="s">
        <v>395</v>
      </c>
    </row>
    <row r="29" spans="2:5" ht="27" x14ac:dyDescent="0.4">
      <c r="B29" s="299"/>
      <c r="C29" s="95" t="s">
        <v>261</v>
      </c>
      <c r="D29" s="96" t="s">
        <v>262</v>
      </c>
      <c r="E29" s="132" t="s">
        <v>263</v>
      </c>
    </row>
    <row r="30" spans="2:5" ht="27" x14ac:dyDescent="0.4">
      <c r="B30" s="299"/>
      <c r="C30" s="97"/>
      <c r="D30" s="98" t="s">
        <v>396</v>
      </c>
      <c r="E30" s="138"/>
    </row>
    <row r="31" spans="2:5" ht="27.75" thickBot="1" x14ac:dyDescent="0.45">
      <c r="B31" s="300"/>
      <c r="C31" s="133"/>
      <c r="D31" s="134" t="s">
        <v>264</v>
      </c>
      <c r="E31" s="135"/>
    </row>
    <row r="32" spans="2:5" ht="27" x14ac:dyDescent="0.4">
      <c r="B32" s="298" t="s">
        <v>330</v>
      </c>
      <c r="C32" s="128" t="s">
        <v>275</v>
      </c>
      <c r="D32" s="129" t="s">
        <v>265</v>
      </c>
      <c r="E32" s="130" t="s">
        <v>266</v>
      </c>
    </row>
    <row r="33" spans="2:5" ht="19.5" thickBot="1" x14ac:dyDescent="0.45">
      <c r="B33" s="300"/>
      <c r="C33" s="133"/>
      <c r="D33" s="134" t="s">
        <v>267</v>
      </c>
      <c r="E33" s="135" t="s">
        <v>268</v>
      </c>
    </row>
  </sheetData>
  <mergeCells count="3">
    <mergeCell ref="B4:B5"/>
    <mergeCell ref="B6:B31"/>
    <mergeCell ref="B32:B33"/>
  </mergeCells>
  <phoneticPr fontId="2"/>
  <pageMargins left="0.7" right="0.7" top="0.75" bottom="0.75" header="0.3" footer="0.3"/>
  <pageSetup paperSize="9"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25"/>
  <sheetViews>
    <sheetView workbookViewId="0">
      <selection activeCell="J20" sqref="J20"/>
    </sheetView>
  </sheetViews>
  <sheetFormatPr defaultColWidth="8.75" defaultRowHeight="12" x14ac:dyDescent="0.4"/>
  <cols>
    <col min="1" max="1" width="4.75" style="20" customWidth="1"/>
    <col min="2" max="2" width="23.5" style="20" customWidth="1"/>
    <col min="3" max="3" width="16" style="20" customWidth="1"/>
    <col min="4" max="4" width="28.5" style="20" customWidth="1"/>
    <col min="5" max="16384" width="8.75" style="20"/>
  </cols>
  <sheetData>
    <row r="1" spans="2:4" x14ac:dyDescent="0.4">
      <c r="D1" s="102" t="s">
        <v>272</v>
      </c>
    </row>
    <row r="3" spans="2:4" s="67" customFormat="1" ht="12.6" customHeight="1" x14ac:dyDescent="0.4">
      <c r="B3" s="303" t="s">
        <v>134</v>
      </c>
      <c r="C3" s="303"/>
      <c r="D3" s="303"/>
    </row>
    <row r="5" spans="2:4" x14ac:dyDescent="0.4">
      <c r="B5" s="54" t="s">
        <v>135</v>
      </c>
      <c r="C5" s="304"/>
      <c r="D5" s="304"/>
    </row>
    <row r="6" spans="2:4" x14ac:dyDescent="0.4">
      <c r="B6" s="54" t="s">
        <v>136</v>
      </c>
      <c r="C6" s="305"/>
      <c r="D6" s="306"/>
    </row>
    <row r="7" spans="2:4" x14ac:dyDescent="0.4">
      <c r="B7" s="55" t="s">
        <v>137</v>
      </c>
      <c r="C7" s="305"/>
      <c r="D7" s="306"/>
    </row>
    <row r="8" spans="2:4" x14ac:dyDescent="0.4">
      <c r="B8" s="301" t="s">
        <v>138</v>
      </c>
      <c r="C8" s="301"/>
      <c r="D8" s="301"/>
    </row>
    <row r="9" spans="2:4" ht="239.45" customHeight="1" x14ac:dyDescent="0.4">
      <c r="B9" s="302"/>
      <c r="C9" s="302"/>
      <c r="D9" s="302"/>
    </row>
    <row r="11" spans="2:4" x14ac:dyDescent="0.4">
      <c r="B11" s="56" t="s">
        <v>139</v>
      </c>
      <c r="C11" s="56" t="s">
        <v>67</v>
      </c>
      <c r="D11" s="56" t="s">
        <v>4</v>
      </c>
    </row>
    <row r="12" spans="2:4" ht="12" customHeight="1" x14ac:dyDescent="0.4">
      <c r="B12" s="57" t="s">
        <v>342</v>
      </c>
      <c r="C12" s="58"/>
      <c r="D12" s="59"/>
    </row>
    <row r="13" spans="2:4" ht="12" customHeight="1" x14ac:dyDescent="0.4">
      <c r="B13" s="54" t="s">
        <v>140</v>
      </c>
      <c r="C13" s="59"/>
      <c r="D13" s="59"/>
    </row>
    <row r="14" spans="2:4" ht="12" customHeight="1" x14ac:dyDescent="0.4">
      <c r="B14" s="54" t="s">
        <v>141</v>
      </c>
      <c r="C14" s="59"/>
      <c r="D14" s="59"/>
    </row>
    <row r="15" spans="2:4" ht="12" customHeight="1" x14ac:dyDescent="0.4">
      <c r="B15" s="54" t="s">
        <v>142</v>
      </c>
      <c r="C15" s="59"/>
      <c r="D15" s="59"/>
    </row>
    <row r="16" spans="2:4" ht="12" customHeight="1" x14ac:dyDescent="0.4">
      <c r="B16" s="54" t="s">
        <v>143</v>
      </c>
      <c r="C16" s="59"/>
      <c r="D16" s="59"/>
    </row>
    <row r="17" spans="2:4" ht="12" customHeight="1" x14ac:dyDescent="0.4">
      <c r="B17" s="54" t="s">
        <v>144</v>
      </c>
      <c r="C17" s="59"/>
      <c r="D17" s="59"/>
    </row>
    <row r="18" spans="2:4" ht="12" customHeight="1" x14ac:dyDescent="0.4">
      <c r="B18" s="54" t="s">
        <v>145</v>
      </c>
      <c r="C18" s="59"/>
      <c r="D18" s="59"/>
    </row>
    <row r="19" spans="2:4" ht="12" customHeight="1" x14ac:dyDescent="0.4">
      <c r="B19" s="54" t="s">
        <v>146</v>
      </c>
      <c r="C19" s="59"/>
      <c r="D19" s="59"/>
    </row>
    <row r="20" spans="2:4" ht="12" customHeight="1" x14ac:dyDescent="0.4">
      <c r="B20" s="54" t="s">
        <v>147</v>
      </c>
      <c r="C20" s="59"/>
      <c r="D20" s="59"/>
    </row>
    <row r="21" spans="2:4" ht="12" customHeight="1" x14ac:dyDescent="0.4">
      <c r="B21" s="54" t="s">
        <v>148</v>
      </c>
      <c r="C21" s="59"/>
      <c r="D21" s="59"/>
    </row>
    <row r="22" spans="2:4" ht="12" customHeight="1" x14ac:dyDescent="0.4">
      <c r="B22" s="54" t="s">
        <v>149</v>
      </c>
      <c r="C22" s="59"/>
      <c r="D22" s="59"/>
    </row>
    <row r="23" spans="2:4" ht="12" customHeight="1" x14ac:dyDescent="0.4">
      <c r="B23" s="54" t="s">
        <v>150</v>
      </c>
      <c r="C23" s="59"/>
      <c r="D23" s="59"/>
    </row>
    <row r="24" spans="2:4" ht="12" customHeight="1" x14ac:dyDescent="0.4">
      <c r="B24" s="54" t="s">
        <v>151</v>
      </c>
      <c r="C24" s="59"/>
      <c r="D24" s="59"/>
    </row>
    <row r="25" spans="2:4" x14ac:dyDescent="0.4">
      <c r="C25" s="60"/>
      <c r="D25" s="6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view="pageBreakPreview" zoomScale="115" zoomScaleNormal="100" zoomScaleSheetLayoutView="115" workbookViewId="0">
      <selection activeCell="G24" sqref="G24"/>
    </sheetView>
  </sheetViews>
  <sheetFormatPr defaultColWidth="8.75" defaultRowHeight="12" x14ac:dyDescent="0.4"/>
  <cols>
    <col min="1" max="1" width="4.75" style="20" customWidth="1"/>
    <col min="2" max="2" width="23.5" style="20" customWidth="1"/>
    <col min="3" max="3" width="16" style="20" customWidth="1"/>
    <col min="4" max="4" width="28.5" style="20" customWidth="1"/>
    <col min="5" max="16384" width="8.75" style="20"/>
  </cols>
  <sheetData>
    <row r="1" spans="2:4" x14ac:dyDescent="0.4">
      <c r="D1" s="102" t="s">
        <v>273</v>
      </c>
    </row>
    <row r="3" spans="2:4" s="67" customFormat="1" ht="12.6" customHeight="1" x14ac:dyDescent="0.4">
      <c r="B3" s="307" t="s">
        <v>152</v>
      </c>
      <c r="C3" s="307"/>
      <c r="D3" s="307"/>
    </row>
    <row r="4" spans="2:4" ht="18.75" x14ac:dyDescent="0.4">
      <c r="B4"/>
      <c r="C4"/>
      <c r="D4"/>
    </row>
    <row r="5" spans="2:4" ht="13.5" x14ac:dyDescent="0.4">
      <c r="B5" s="51" t="s">
        <v>135</v>
      </c>
      <c r="C5" s="308"/>
      <c r="D5" s="308"/>
    </row>
    <row r="6" spans="2:4" ht="13.5" x14ac:dyDescent="0.4">
      <c r="B6" s="51" t="s">
        <v>136</v>
      </c>
      <c r="C6" s="308"/>
      <c r="D6" s="308"/>
    </row>
    <row r="7" spans="2:4" ht="13.5" x14ac:dyDescent="0.4">
      <c r="B7" s="309" t="s">
        <v>153</v>
      </c>
      <c r="C7" s="310"/>
      <c r="D7" s="311"/>
    </row>
    <row r="8" spans="2:4" ht="240" customHeight="1" x14ac:dyDescent="0.4">
      <c r="B8" s="61"/>
      <c r="C8" s="62"/>
      <c r="D8" s="63"/>
    </row>
    <row r="9" spans="2:4" ht="17.45" customHeight="1" x14ac:dyDescent="0.4">
      <c r="B9" s="88"/>
      <c r="C9" s="88"/>
      <c r="D9" s="88"/>
    </row>
    <row r="10" spans="2:4" ht="13.5" x14ac:dyDescent="0.4">
      <c r="B10" s="64" t="s">
        <v>139</v>
      </c>
      <c r="C10" s="64" t="s">
        <v>67</v>
      </c>
      <c r="D10" s="64" t="s">
        <v>4</v>
      </c>
    </row>
    <row r="11" spans="2:4" ht="14.25" x14ac:dyDescent="0.4">
      <c r="B11" s="65" t="s">
        <v>154</v>
      </c>
      <c r="C11" s="52"/>
      <c r="D11" s="52"/>
    </row>
    <row r="12" spans="2:4" ht="14.25" x14ac:dyDescent="0.4">
      <c r="B12" s="65" t="s">
        <v>155</v>
      </c>
      <c r="C12" s="52"/>
      <c r="D12" s="52"/>
    </row>
    <row r="13" spans="2:4" ht="14.25" x14ac:dyDescent="0.4">
      <c r="B13" s="65" t="s">
        <v>156</v>
      </c>
      <c r="C13" s="52"/>
      <c r="D13" s="52"/>
    </row>
    <row r="14" spans="2:4" ht="14.25" x14ac:dyDescent="0.4">
      <c r="B14" s="65" t="s">
        <v>157</v>
      </c>
      <c r="C14" s="52"/>
      <c r="D14" s="52"/>
    </row>
    <row r="15" spans="2:4" ht="14.25" x14ac:dyDescent="0.4">
      <c r="B15" s="65" t="s">
        <v>158</v>
      </c>
      <c r="C15" s="52"/>
      <c r="D15" s="52"/>
    </row>
    <row r="16" spans="2:4" ht="14.25" x14ac:dyDescent="0.4">
      <c r="B16" s="65" t="s">
        <v>159</v>
      </c>
      <c r="C16" s="52"/>
      <c r="D16" s="52"/>
    </row>
    <row r="17" spans="2:4" ht="14.25" x14ac:dyDescent="0.4">
      <c r="B17" s="66"/>
      <c r="C17" s="53"/>
      <c r="D17" s="5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72"/>
  <sheetViews>
    <sheetView view="pageBreakPreview" zoomScaleNormal="100" zoomScaleSheetLayoutView="100" workbookViewId="0">
      <selection activeCell="J20" sqref="J20"/>
    </sheetView>
  </sheetViews>
  <sheetFormatPr defaultColWidth="8.75" defaultRowHeight="12" x14ac:dyDescent="0.4"/>
  <cols>
    <col min="1" max="1" width="4.75" style="23" customWidth="1"/>
    <col min="2" max="2" width="9.25" style="23" customWidth="1"/>
    <col min="3" max="3" width="7.25" style="23" customWidth="1"/>
    <col min="4" max="4" width="13" style="23" customWidth="1"/>
    <col min="5" max="5" width="10.25" style="23" customWidth="1"/>
    <col min="6" max="6" width="8.75" style="23" customWidth="1"/>
    <col min="7" max="7" width="9.25" style="23" customWidth="1"/>
    <col min="8" max="8" width="7.25" style="23" customWidth="1"/>
    <col min="9" max="9" width="13" style="23" customWidth="1"/>
    <col min="10" max="10" width="10.25" style="23" customWidth="1"/>
    <col min="11" max="11" width="8.75" style="23" customWidth="1"/>
    <col min="12" max="16384" width="8.75" style="23"/>
  </cols>
  <sheetData>
    <row r="1" spans="2:11" x14ac:dyDescent="0.4">
      <c r="K1" s="23" t="s">
        <v>274</v>
      </c>
    </row>
    <row r="3" spans="2:11" x14ac:dyDescent="0.4">
      <c r="B3" s="68" t="s">
        <v>160</v>
      </c>
    </row>
    <row r="4" spans="2:11" x14ac:dyDescent="0.4">
      <c r="K4" s="69" t="s">
        <v>62</v>
      </c>
    </row>
    <row r="5" spans="2:11" x14ac:dyDescent="0.4">
      <c r="B5" s="312" t="s">
        <v>161</v>
      </c>
      <c r="C5" s="313"/>
      <c r="D5" s="313"/>
      <c r="E5" s="313"/>
      <c r="F5" s="314"/>
      <c r="G5" s="315" t="s">
        <v>162</v>
      </c>
      <c r="H5" s="315"/>
      <c r="I5" s="315"/>
      <c r="J5" s="315"/>
      <c r="K5" s="316"/>
    </row>
    <row r="6" spans="2:11" x14ac:dyDescent="0.4">
      <c r="B6" s="73" t="s">
        <v>135</v>
      </c>
      <c r="C6" s="73" t="s">
        <v>136</v>
      </c>
      <c r="D6" s="73" t="s">
        <v>139</v>
      </c>
      <c r="E6" s="73" t="s">
        <v>67</v>
      </c>
      <c r="F6" s="74" t="s">
        <v>4</v>
      </c>
      <c r="G6" s="72" t="s">
        <v>135</v>
      </c>
      <c r="H6" s="75" t="s">
        <v>136</v>
      </c>
      <c r="I6" s="75" t="s">
        <v>139</v>
      </c>
      <c r="J6" s="75" t="s">
        <v>67</v>
      </c>
      <c r="K6" s="75" t="s">
        <v>4</v>
      </c>
    </row>
    <row r="7" spans="2:11" x14ac:dyDescent="0.4">
      <c r="B7" s="76"/>
      <c r="C7" s="77"/>
      <c r="D7" s="78"/>
      <c r="E7" s="79"/>
      <c r="F7" s="80"/>
      <c r="G7" s="81"/>
      <c r="H7" s="77"/>
      <c r="I7" s="76"/>
      <c r="J7" s="79"/>
      <c r="K7" s="76"/>
    </row>
    <row r="8" spans="2:11" x14ac:dyDescent="0.4">
      <c r="B8" s="76"/>
      <c r="C8" s="77"/>
      <c r="D8" s="78"/>
      <c r="E8" s="79"/>
      <c r="F8" s="80"/>
      <c r="G8" s="81"/>
      <c r="H8" s="77"/>
      <c r="I8" s="76"/>
      <c r="J8" s="79"/>
      <c r="K8" s="76"/>
    </row>
    <row r="9" spans="2:11" x14ac:dyDescent="0.4">
      <c r="B9" s="76"/>
      <c r="C9" s="77"/>
      <c r="D9" s="78"/>
      <c r="E9" s="79"/>
      <c r="F9" s="80"/>
      <c r="G9" s="81"/>
      <c r="H9" s="77"/>
      <c r="I9" s="76"/>
      <c r="J9" s="79"/>
      <c r="K9" s="76"/>
    </row>
    <row r="10" spans="2:11" x14ac:dyDescent="0.4">
      <c r="B10" s="76"/>
      <c r="C10" s="77"/>
      <c r="D10" s="78"/>
      <c r="E10" s="79"/>
      <c r="F10" s="80"/>
      <c r="G10" s="81"/>
      <c r="H10" s="77"/>
      <c r="I10" s="76"/>
      <c r="J10" s="79"/>
      <c r="K10" s="76"/>
    </row>
    <row r="11" spans="2:11" x14ac:dyDescent="0.4">
      <c r="B11" s="76"/>
      <c r="C11" s="77"/>
      <c r="D11" s="78"/>
      <c r="E11" s="79"/>
      <c r="F11" s="80"/>
      <c r="G11" s="81"/>
      <c r="H11" s="77"/>
      <c r="I11" s="76"/>
      <c r="J11" s="79"/>
      <c r="K11" s="76"/>
    </row>
    <row r="12" spans="2:11" x14ac:dyDescent="0.4">
      <c r="B12" s="76"/>
      <c r="C12" s="77"/>
      <c r="D12" s="78"/>
      <c r="E12" s="79"/>
      <c r="F12" s="80"/>
      <c r="G12" s="81"/>
      <c r="H12" s="77"/>
      <c r="I12" s="76"/>
      <c r="J12" s="79"/>
      <c r="K12" s="76"/>
    </row>
    <row r="13" spans="2:11" x14ac:dyDescent="0.4">
      <c r="B13" s="76"/>
      <c r="C13" s="77"/>
      <c r="D13" s="78"/>
      <c r="E13" s="79"/>
      <c r="F13" s="80"/>
      <c r="G13" s="81"/>
      <c r="H13" s="77"/>
      <c r="I13" s="76"/>
      <c r="J13" s="79"/>
      <c r="K13" s="76"/>
    </row>
    <row r="14" spans="2:11" x14ac:dyDescent="0.4">
      <c r="B14" s="76"/>
      <c r="C14" s="77"/>
      <c r="D14" s="78"/>
      <c r="E14" s="79"/>
      <c r="F14" s="80"/>
      <c r="G14" s="81"/>
      <c r="H14" s="77"/>
      <c r="I14" s="76"/>
      <c r="J14" s="79"/>
      <c r="K14" s="76"/>
    </row>
    <row r="15" spans="2:11" x14ac:dyDescent="0.4">
      <c r="B15" s="76"/>
      <c r="C15" s="77"/>
      <c r="D15" s="78"/>
      <c r="E15" s="79"/>
      <c r="F15" s="80"/>
      <c r="G15" s="81"/>
      <c r="H15" s="77"/>
      <c r="I15" s="76"/>
      <c r="J15" s="79"/>
      <c r="K15" s="76"/>
    </row>
    <row r="16" spans="2:11" x14ac:dyDescent="0.4">
      <c r="B16" s="76"/>
      <c r="C16" s="77"/>
      <c r="D16" s="78"/>
      <c r="E16" s="79"/>
      <c r="F16" s="80"/>
      <c r="G16" s="81"/>
      <c r="H16" s="77"/>
      <c r="I16" s="76"/>
      <c r="J16" s="79"/>
      <c r="K16" s="76"/>
    </row>
    <row r="17" spans="2:11" x14ac:dyDescent="0.4">
      <c r="B17" s="76"/>
      <c r="C17" s="77"/>
      <c r="D17" s="78"/>
      <c r="E17" s="79"/>
      <c r="F17" s="80"/>
      <c r="G17" s="81"/>
      <c r="H17" s="77"/>
      <c r="I17" s="76"/>
      <c r="J17" s="79"/>
      <c r="K17" s="76"/>
    </row>
    <row r="18" spans="2:11" x14ac:dyDescent="0.4">
      <c r="B18" s="76"/>
      <c r="C18" s="77"/>
      <c r="D18" s="78"/>
      <c r="E18" s="79"/>
      <c r="F18" s="80"/>
      <c r="G18" s="81"/>
      <c r="H18" s="77"/>
      <c r="I18" s="76"/>
      <c r="J18" s="79"/>
      <c r="K18" s="76"/>
    </row>
    <row r="19" spans="2:11" x14ac:dyDescent="0.4">
      <c r="B19" s="76"/>
      <c r="C19" s="77"/>
      <c r="D19" s="78"/>
      <c r="E19" s="79"/>
      <c r="F19" s="80"/>
      <c r="G19" s="81"/>
      <c r="H19" s="77"/>
      <c r="I19" s="76"/>
      <c r="J19" s="79"/>
      <c r="K19" s="76"/>
    </row>
    <row r="20" spans="2:11" x14ac:dyDescent="0.4">
      <c r="B20" s="76"/>
      <c r="C20" s="77"/>
      <c r="D20" s="78"/>
      <c r="E20" s="79"/>
      <c r="F20" s="80"/>
      <c r="G20" s="81"/>
      <c r="H20" s="77"/>
      <c r="I20" s="76"/>
      <c r="J20" s="79"/>
      <c r="K20" s="76"/>
    </row>
    <row r="21" spans="2:11" x14ac:dyDescent="0.4">
      <c r="B21" s="76"/>
      <c r="C21" s="77"/>
      <c r="D21" s="78"/>
      <c r="E21" s="79"/>
      <c r="F21" s="80"/>
      <c r="G21" s="81"/>
      <c r="H21" s="77"/>
      <c r="I21" s="76"/>
      <c r="J21" s="79"/>
      <c r="K21" s="76"/>
    </row>
    <row r="22" spans="2:11" x14ac:dyDescent="0.4">
      <c r="B22" s="76"/>
      <c r="C22" s="77"/>
      <c r="D22" s="78"/>
      <c r="E22" s="79"/>
      <c r="F22" s="80"/>
      <c r="G22" s="81"/>
      <c r="H22" s="77"/>
      <c r="I22" s="76"/>
      <c r="J22" s="79"/>
      <c r="K22" s="76"/>
    </row>
    <row r="23" spans="2:11" x14ac:dyDescent="0.4">
      <c r="B23" s="76"/>
      <c r="C23" s="77"/>
      <c r="D23" s="78"/>
      <c r="E23" s="79"/>
      <c r="F23" s="80"/>
      <c r="G23" s="81"/>
      <c r="H23" s="77"/>
      <c r="I23" s="76"/>
      <c r="J23" s="79"/>
      <c r="K23" s="76"/>
    </row>
    <row r="24" spans="2:11" x14ac:dyDescent="0.4">
      <c r="B24" s="76"/>
      <c r="C24" s="77"/>
      <c r="D24" s="78"/>
      <c r="E24" s="79"/>
      <c r="F24" s="80"/>
      <c r="G24" s="81"/>
      <c r="H24" s="77"/>
      <c r="I24" s="76"/>
      <c r="J24" s="79"/>
      <c r="K24" s="76"/>
    </row>
    <row r="25" spans="2:11" x14ac:dyDescent="0.4">
      <c r="B25" s="76"/>
      <c r="C25" s="77"/>
      <c r="D25" s="78"/>
      <c r="E25" s="79"/>
      <c r="F25" s="80"/>
      <c r="G25" s="81"/>
      <c r="H25" s="77"/>
      <c r="I25" s="76"/>
      <c r="J25" s="79"/>
      <c r="K25" s="76"/>
    </row>
    <row r="26" spans="2:11" x14ac:dyDescent="0.4">
      <c r="B26" s="76"/>
      <c r="C26" s="77"/>
      <c r="D26" s="78"/>
      <c r="E26" s="79"/>
      <c r="F26" s="80"/>
      <c r="G26" s="81"/>
      <c r="H26" s="77"/>
      <c r="I26" s="76"/>
      <c r="J26" s="79"/>
      <c r="K26" s="76"/>
    </row>
    <row r="27" spans="2:11" x14ac:dyDescent="0.4">
      <c r="B27" s="76"/>
      <c r="C27" s="77"/>
      <c r="D27" s="78"/>
      <c r="E27" s="79"/>
      <c r="F27" s="80"/>
      <c r="G27" s="81"/>
      <c r="H27" s="77"/>
      <c r="I27" s="76"/>
      <c r="J27" s="79"/>
      <c r="K27" s="76"/>
    </row>
    <row r="28" spans="2:11" x14ac:dyDescent="0.4">
      <c r="B28" s="76"/>
      <c r="C28" s="77"/>
      <c r="D28" s="78"/>
      <c r="E28" s="79"/>
      <c r="F28" s="80"/>
      <c r="G28" s="81"/>
      <c r="H28" s="77"/>
      <c r="I28" s="76"/>
      <c r="J28" s="79"/>
      <c r="K28" s="76"/>
    </row>
    <row r="29" spans="2:11" x14ac:dyDescent="0.4">
      <c r="B29" s="76"/>
      <c r="C29" s="77"/>
      <c r="D29" s="78"/>
      <c r="E29" s="79"/>
      <c r="F29" s="80"/>
      <c r="G29" s="81"/>
      <c r="H29" s="77"/>
      <c r="I29" s="76"/>
      <c r="J29" s="79"/>
      <c r="K29" s="76"/>
    </row>
    <row r="30" spans="2:11" x14ac:dyDescent="0.4">
      <c r="B30" s="76"/>
      <c r="C30" s="77"/>
      <c r="D30" s="78"/>
      <c r="E30" s="79"/>
      <c r="F30" s="80"/>
      <c r="G30" s="81"/>
      <c r="H30" s="77"/>
      <c r="I30" s="76"/>
      <c r="J30" s="79"/>
      <c r="K30" s="76"/>
    </row>
    <row r="31" spans="2:11" x14ac:dyDescent="0.4">
      <c r="B31" s="76"/>
      <c r="C31" s="77"/>
      <c r="D31" s="78"/>
      <c r="E31" s="79"/>
      <c r="F31" s="80"/>
      <c r="G31" s="81"/>
      <c r="H31" s="77"/>
      <c r="I31" s="76"/>
      <c r="J31" s="79"/>
      <c r="K31" s="76"/>
    </row>
    <row r="32" spans="2:11" x14ac:dyDescent="0.4">
      <c r="B32" s="76"/>
      <c r="C32" s="77"/>
      <c r="D32" s="78"/>
      <c r="E32" s="79"/>
      <c r="F32" s="80"/>
      <c r="G32" s="81"/>
      <c r="H32" s="77"/>
      <c r="I32" s="76"/>
      <c r="J32" s="79"/>
      <c r="K32" s="76"/>
    </row>
    <row r="33" spans="2:11" x14ac:dyDescent="0.4">
      <c r="B33" s="76"/>
      <c r="C33" s="77"/>
      <c r="D33" s="78"/>
      <c r="E33" s="79"/>
      <c r="F33" s="80"/>
      <c r="G33" s="81"/>
      <c r="H33" s="77"/>
      <c r="I33" s="76"/>
      <c r="J33" s="79"/>
      <c r="K33" s="76"/>
    </row>
    <row r="34" spans="2:11" x14ac:dyDescent="0.4">
      <c r="B34" s="76"/>
      <c r="C34" s="77"/>
      <c r="D34" s="78"/>
      <c r="E34" s="79"/>
      <c r="F34" s="80"/>
      <c r="G34" s="81"/>
      <c r="H34" s="77"/>
      <c r="I34" s="76"/>
      <c r="J34" s="79"/>
      <c r="K34" s="76"/>
    </row>
    <row r="35" spans="2:11" x14ac:dyDescent="0.4">
      <c r="B35" s="76"/>
      <c r="C35" s="77"/>
      <c r="D35" s="78"/>
      <c r="E35" s="79"/>
      <c r="F35" s="80"/>
      <c r="G35" s="81"/>
      <c r="H35" s="77"/>
      <c r="I35" s="76"/>
      <c r="J35" s="79"/>
      <c r="K35" s="76"/>
    </row>
    <row r="36" spans="2:11" x14ac:dyDescent="0.4">
      <c r="B36" s="76"/>
      <c r="C36" s="77"/>
      <c r="D36" s="78"/>
      <c r="E36" s="79"/>
      <c r="F36" s="80"/>
      <c r="G36" s="81"/>
      <c r="H36" s="77"/>
      <c r="I36" s="76"/>
      <c r="J36" s="79"/>
      <c r="K36" s="76"/>
    </row>
    <row r="37" spans="2:11" x14ac:dyDescent="0.4">
      <c r="B37" s="76"/>
      <c r="C37" s="77"/>
      <c r="D37" s="78"/>
      <c r="E37" s="79"/>
      <c r="F37" s="80"/>
      <c r="G37" s="81"/>
      <c r="H37" s="77"/>
      <c r="I37" s="76"/>
      <c r="J37" s="79"/>
      <c r="K37" s="76"/>
    </row>
    <row r="38" spans="2:11" x14ac:dyDescent="0.4">
      <c r="B38" s="76"/>
      <c r="C38" s="77"/>
      <c r="D38" s="78"/>
      <c r="E38" s="79"/>
      <c r="F38" s="80"/>
      <c r="G38" s="81"/>
      <c r="H38" s="77"/>
      <c r="I38" s="76"/>
      <c r="J38" s="79"/>
      <c r="K38" s="76"/>
    </row>
    <row r="39" spans="2:11" x14ac:dyDescent="0.4">
      <c r="B39" s="76"/>
      <c r="C39" s="77"/>
      <c r="D39" s="78"/>
      <c r="E39" s="79"/>
      <c r="F39" s="80"/>
      <c r="G39" s="81"/>
      <c r="H39" s="77"/>
      <c r="I39" s="76"/>
      <c r="J39" s="79"/>
      <c r="K39" s="76"/>
    </row>
    <row r="40" spans="2:11" x14ac:dyDescent="0.4">
      <c r="B40" s="76"/>
      <c r="C40" s="77"/>
      <c r="D40" s="78"/>
      <c r="E40" s="79"/>
      <c r="F40" s="80"/>
      <c r="G40" s="81"/>
      <c r="H40" s="77"/>
      <c r="I40" s="76"/>
      <c r="J40" s="79"/>
      <c r="K40" s="76"/>
    </row>
    <row r="41" spans="2:11" x14ac:dyDescent="0.4">
      <c r="B41" s="76"/>
      <c r="C41" s="77"/>
      <c r="D41" s="78"/>
      <c r="E41" s="79"/>
      <c r="F41" s="80"/>
      <c r="G41" s="81"/>
      <c r="H41" s="77"/>
      <c r="I41" s="76"/>
      <c r="J41" s="79"/>
      <c r="K41" s="76"/>
    </row>
    <row r="42" spans="2:11" x14ac:dyDescent="0.4">
      <c r="B42" s="76"/>
      <c r="C42" s="77"/>
      <c r="D42" s="78"/>
      <c r="E42" s="79"/>
      <c r="F42" s="82"/>
      <c r="G42" s="83"/>
      <c r="H42" s="77"/>
      <c r="I42" s="76"/>
      <c r="J42" s="79"/>
      <c r="K42" s="76"/>
    </row>
    <row r="43" spans="2:11" x14ac:dyDescent="0.4">
      <c r="B43" s="76"/>
      <c r="C43" s="77"/>
      <c r="D43" s="78"/>
      <c r="E43" s="79"/>
      <c r="F43" s="82"/>
      <c r="G43" s="83"/>
      <c r="H43" s="77"/>
      <c r="I43" s="76"/>
      <c r="J43" s="79"/>
      <c r="K43" s="76"/>
    </row>
    <row r="44" spans="2:11" x14ac:dyDescent="0.4">
      <c r="B44" s="76"/>
      <c r="C44" s="77"/>
      <c r="D44" s="78"/>
      <c r="E44" s="79"/>
      <c r="F44" s="82"/>
      <c r="G44" s="83"/>
      <c r="H44" s="77"/>
      <c r="I44" s="76"/>
      <c r="J44" s="79"/>
      <c r="K44" s="76"/>
    </row>
    <row r="45" spans="2:11" x14ac:dyDescent="0.4">
      <c r="B45" s="76"/>
      <c r="C45" s="77"/>
      <c r="D45" s="78"/>
      <c r="E45" s="79"/>
      <c r="F45" s="82"/>
      <c r="G45" s="83"/>
      <c r="H45" s="77"/>
      <c r="I45" s="76"/>
      <c r="J45" s="79"/>
      <c r="K45" s="76"/>
    </row>
    <row r="46" spans="2:11" x14ac:dyDescent="0.4">
      <c r="B46" s="76"/>
      <c r="C46" s="77"/>
      <c r="D46" s="78"/>
      <c r="E46" s="79"/>
      <c r="F46" s="82"/>
      <c r="G46" s="83"/>
      <c r="H46" s="77"/>
      <c r="I46" s="76"/>
      <c r="J46" s="79"/>
      <c r="K46" s="76"/>
    </row>
    <row r="47" spans="2:11" x14ac:dyDescent="0.4">
      <c r="B47" s="76"/>
      <c r="C47" s="77"/>
      <c r="D47" s="78"/>
      <c r="E47" s="79"/>
      <c r="F47" s="82"/>
      <c r="G47" s="83"/>
      <c r="H47" s="77"/>
      <c r="I47" s="76"/>
      <c r="J47" s="79"/>
      <c r="K47" s="76"/>
    </row>
    <row r="48" spans="2:11" x14ac:dyDescent="0.4">
      <c r="B48" s="76"/>
      <c r="C48" s="77"/>
      <c r="D48" s="78"/>
      <c r="E48" s="79"/>
      <c r="F48" s="82"/>
      <c r="G48" s="83"/>
      <c r="H48" s="77"/>
      <c r="I48" s="76"/>
      <c r="J48" s="79"/>
      <c r="K48" s="76"/>
    </row>
    <row r="49" spans="2:11" x14ac:dyDescent="0.4">
      <c r="B49" s="76"/>
      <c r="C49" s="77"/>
      <c r="D49" s="78"/>
      <c r="E49" s="79"/>
      <c r="F49" s="82"/>
      <c r="G49" s="83"/>
      <c r="H49" s="77"/>
      <c r="I49" s="76"/>
      <c r="J49" s="79"/>
      <c r="K49" s="76"/>
    </row>
    <row r="50" spans="2:11" x14ac:dyDescent="0.4">
      <c r="B50" s="76"/>
      <c r="C50" s="77"/>
      <c r="D50" s="78"/>
      <c r="E50" s="79"/>
      <c r="F50" s="82"/>
      <c r="G50" s="83"/>
      <c r="H50" s="77"/>
      <c r="I50" s="76"/>
      <c r="J50" s="79"/>
      <c r="K50" s="76"/>
    </row>
    <row r="51" spans="2:11" x14ac:dyDescent="0.4">
      <c r="B51" s="76"/>
      <c r="C51" s="77"/>
      <c r="D51" s="78"/>
      <c r="E51" s="79"/>
      <c r="F51" s="82"/>
      <c r="G51" s="83"/>
      <c r="H51" s="77"/>
      <c r="I51" s="76"/>
      <c r="J51" s="79"/>
      <c r="K51" s="76"/>
    </row>
    <row r="52" spans="2:11" x14ac:dyDescent="0.4">
      <c r="B52" s="76"/>
      <c r="C52" s="77"/>
      <c r="D52" s="78"/>
      <c r="E52" s="79"/>
      <c r="F52" s="82"/>
      <c r="G52" s="83"/>
      <c r="H52" s="77"/>
      <c r="I52" s="76"/>
      <c r="J52" s="79"/>
      <c r="K52" s="76"/>
    </row>
    <row r="54" spans="2:11" x14ac:dyDescent="0.4">
      <c r="D54" s="70" t="s">
        <v>163</v>
      </c>
      <c r="E54" s="91"/>
      <c r="F54" s="74" t="s">
        <v>111</v>
      </c>
      <c r="G54" s="71" t="s">
        <v>164</v>
      </c>
      <c r="H54" s="72"/>
      <c r="I54" s="75" t="s">
        <v>165</v>
      </c>
    </row>
    <row r="55" spans="2:11" x14ac:dyDescent="0.4">
      <c r="D55" s="82" t="s">
        <v>166</v>
      </c>
      <c r="E55" s="81"/>
      <c r="F55" s="84">
        <f>F56+F58</f>
        <v>0</v>
      </c>
      <c r="G55" s="89" t="s">
        <v>166</v>
      </c>
      <c r="H55" s="81"/>
      <c r="I55" s="85">
        <f>SUM(I56:I61)</f>
        <v>0</v>
      </c>
    </row>
    <row r="56" spans="2:11" x14ac:dyDescent="0.4">
      <c r="D56" s="90" t="s">
        <v>167</v>
      </c>
      <c r="E56" s="92"/>
      <c r="F56" s="86">
        <f>SUM(F57:F57)</f>
        <v>0</v>
      </c>
      <c r="G56" s="89" t="s">
        <v>154</v>
      </c>
      <c r="H56" s="81"/>
      <c r="I56" s="79">
        <f>SUMIF(I7:I52,"助成金（中間支援法人）",J7:J52)</f>
        <v>0</v>
      </c>
    </row>
    <row r="57" spans="2:11" x14ac:dyDescent="0.4">
      <c r="D57" s="82" t="s">
        <v>342</v>
      </c>
      <c r="E57" s="81"/>
      <c r="F57" s="87">
        <f>SUMIF(D7:D52,"食料費",E7:E52)</f>
        <v>0</v>
      </c>
      <c r="G57" s="89" t="s">
        <v>155</v>
      </c>
      <c r="H57" s="81"/>
      <c r="I57" s="79">
        <f>SUMIF(I7:I52,"助成金（国）",J7:J52)</f>
        <v>0</v>
      </c>
    </row>
    <row r="58" spans="2:11" x14ac:dyDescent="0.4">
      <c r="D58" s="90" t="s">
        <v>168</v>
      </c>
      <c r="E58" s="92"/>
      <c r="F58" s="86">
        <f>SUM(F59:F70)</f>
        <v>0</v>
      </c>
      <c r="G58" s="89" t="s">
        <v>156</v>
      </c>
      <c r="H58" s="81"/>
      <c r="I58" s="79">
        <f>SUMIF(I7:I52,"助成金（自治体）",J7:J52)</f>
        <v>0</v>
      </c>
    </row>
    <row r="59" spans="2:11" x14ac:dyDescent="0.4">
      <c r="D59" s="82" t="s">
        <v>140</v>
      </c>
      <c r="E59" s="81"/>
      <c r="F59" s="87">
        <f>SUMIF(D7:D52,"賃金",E7:E52)</f>
        <v>0</v>
      </c>
      <c r="G59" s="89" t="s">
        <v>157</v>
      </c>
      <c r="H59" s="81"/>
      <c r="I59" s="79">
        <f>SUMIF(I7:I52,"助成金（民間）",J7:J52)</f>
        <v>0</v>
      </c>
    </row>
    <row r="60" spans="2:11" x14ac:dyDescent="0.4">
      <c r="D60" s="82" t="s">
        <v>141</v>
      </c>
      <c r="E60" s="81"/>
      <c r="F60" s="87">
        <f>SUMIF(D7:D52,"諸謝金",E7:E52)</f>
        <v>0</v>
      </c>
      <c r="G60" s="89" t="s">
        <v>158</v>
      </c>
      <c r="H60" s="81"/>
      <c r="I60" s="79">
        <f>SUMIF(I7:I52,"寄附金",J7:J52)</f>
        <v>0</v>
      </c>
    </row>
    <row r="61" spans="2:11" x14ac:dyDescent="0.4">
      <c r="D61" s="82" t="s">
        <v>142</v>
      </c>
      <c r="E61" s="81"/>
      <c r="F61" s="87">
        <f>SUMIF(D7:D52,"旅費",E7:E52)</f>
        <v>0</v>
      </c>
      <c r="G61" s="89" t="s">
        <v>159</v>
      </c>
      <c r="H61" s="81"/>
      <c r="I61" s="79">
        <f>SUMIF(I7:I52,"その他収入",J7:J52)</f>
        <v>0</v>
      </c>
    </row>
    <row r="62" spans="2:11" x14ac:dyDescent="0.4">
      <c r="D62" s="82" t="s">
        <v>143</v>
      </c>
      <c r="E62" s="81"/>
      <c r="F62" s="87">
        <f>SUMIF(D7:D52,"消耗品費",E7:E52)</f>
        <v>0</v>
      </c>
      <c r="G62" s="89"/>
      <c r="H62" s="81"/>
      <c r="I62" s="79"/>
    </row>
    <row r="63" spans="2:11" x14ac:dyDescent="0.4">
      <c r="D63" s="82" t="s">
        <v>144</v>
      </c>
      <c r="E63" s="81"/>
      <c r="F63" s="87">
        <f>SUMIF(D7:D52,"燃料費",E7:E52)</f>
        <v>0</v>
      </c>
      <c r="G63" s="89"/>
      <c r="H63" s="81"/>
      <c r="I63" s="79"/>
    </row>
    <row r="64" spans="2:11" x14ac:dyDescent="0.4">
      <c r="D64" s="82" t="s">
        <v>145</v>
      </c>
      <c r="E64" s="81"/>
      <c r="F64" s="87">
        <f>SUMIF(D7:D52,"印刷製本費",E7:E52)</f>
        <v>0</v>
      </c>
      <c r="G64" s="89"/>
      <c r="H64" s="81"/>
      <c r="I64" s="79"/>
    </row>
    <row r="65" spans="4:9" x14ac:dyDescent="0.4">
      <c r="D65" s="82" t="s">
        <v>146</v>
      </c>
      <c r="E65" s="81"/>
      <c r="F65" s="87">
        <f>SUMIF(D7:D52,"光熱水費",E7:E52)</f>
        <v>0</v>
      </c>
      <c r="G65" s="89"/>
      <c r="H65" s="81"/>
      <c r="I65" s="79"/>
    </row>
    <row r="66" spans="4:9" x14ac:dyDescent="0.4">
      <c r="D66" s="82" t="s">
        <v>147</v>
      </c>
      <c r="E66" s="81"/>
      <c r="F66" s="87">
        <f>SUMIF(D7:D52,"雑役務費",E7:E52)</f>
        <v>0</v>
      </c>
      <c r="G66" s="89"/>
      <c r="H66" s="81"/>
      <c r="I66" s="79"/>
    </row>
    <row r="67" spans="4:9" x14ac:dyDescent="0.4">
      <c r="D67" s="82" t="s">
        <v>148</v>
      </c>
      <c r="E67" s="81"/>
      <c r="F67" s="87">
        <f>SUMIF(D7:D52,"通信運搬費",E7:E52)</f>
        <v>0</v>
      </c>
      <c r="G67" s="89"/>
      <c r="H67" s="81"/>
      <c r="I67" s="79"/>
    </row>
    <row r="68" spans="4:9" x14ac:dyDescent="0.4">
      <c r="D68" s="82" t="s">
        <v>149</v>
      </c>
      <c r="E68" s="81"/>
      <c r="F68" s="87">
        <f>SUMIF(D7:D52,"保険料",E7:E52)</f>
        <v>0</v>
      </c>
      <c r="G68" s="89"/>
      <c r="H68" s="81"/>
      <c r="I68" s="79"/>
    </row>
    <row r="69" spans="4:9" x14ac:dyDescent="0.4">
      <c r="D69" s="82" t="s">
        <v>150</v>
      </c>
      <c r="E69" s="81"/>
      <c r="F69" s="87">
        <f>SUMIF(D7:D52,"委託費",E7:E52)</f>
        <v>0</v>
      </c>
      <c r="G69" s="89"/>
      <c r="H69" s="81"/>
      <c r="I69" s="79"/>
    </row>
    <row r="70" spans="4:9" x14ac:dyDescent="0.4">
      <c r="D70" s="82" t="s">
        <v>169</v>
      </c>
      <c r="E70" s="81"/>
      <c r="F70" s="87">
        <f>SUMIF(D7:D52,"借料及び損料",E7:E52)</f>
        <v>0</v>
      </c>
      <c r="G70" s="89"/>
      <c r="H70" s="81"/>
      <c r="I70" s="79"/>
    </row>
    <row r="72" spans="4:9" x14ac:dyDescent="0.4">
      <c r="E72" s="317" t="s">
        <v>170</v>
      </c>
      <c r="F72" s="318"/>
      <c r="G72" s="319">
        <f>I55-F55</f>
        <v>0</v>
      </c>
      <c r="H72" s="320"/>
    </row>
  </sheetData>
  <mergeCells count="4">
    <mergeCell ref="B5:F5"/>
    <mergeCell ref="G5:K5"/>
    <mergeCell ref="E72:F72"/>
    <mergeCell ref="G72:H72"/>
  </mergeCells>
  <phoneticPr fontId="2"/>
  <dataValidations count="2">
    <dataValidation type="list" allowBlank="1" showInputMessage="1" showErrorMessage="1" sqref="I7:I52" xr:uid="{EAC18E21-680B-4D9B-8DAC-33D9DA87CB23}">
      <formula1>"助成金（中間支援法人）,助成金（国）,助成金（自治体）,助成金（民間）,寄附金,その他収入"</formula1>
    </dataValidation>
    <dataValidation type="list" allowBlank="1" showInputMessage="1" showErrorMessage="1" sqref="D7:D52" xr:uid="{FF2B4ACE-80B3-4B2E-9803-AF0C58EB578B}">
      <formula1>"食料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s>
  <pageMargins left="0.7" right="0.7" top="0.75" bottom="0.75" header="0.3" footer="0.3"/>
  <pageSetup paperSize="9" scale="7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15"/>
  <sheetViews>
    <sheetView workbookViewId="0">
      <selection activeCell="P17" sqref="P17"/>
    </sheetView>
  </sheetViews>
  <sheetFormatPr defaultRowHeight="18.75" x14ac:dyDescent="0.4"/>
  <cols>
    <col min="2" max="2" width="9.25" customWidth="1"/>
  </cols>
  <sheetData>
    <row r="2" spans="2:2" x14ac:dyDescent="0.4">
      <c r="B2" t="s">
        <v>226</v>
      </c>
    </row>
    <row r="3" spans="2:2" x14ac:dyDescent="0.4">
      <c r="B3" t="s">
        <v>0</v>
      </c>
    </row>
    <row r="4" spans="2:2" x14ac:dyDescent="0.4">
      <c r="B4" t="s">
        <v>234</v>
      </c>
    </row>
    <row r="5" spans="2:2" x14ac:dyDescent="0.4">
      <c r="B5" t="s">
        <v>238</v>
      </c>
    </row>
    <row r="6" spans="2:2" x14ac:dyDescent="0.4">
      <c r="B6" t="s">
        <v>90</v>
      </c>
    </row>
    <row r="7" spans="2:2" x14ac:dyDescent="0.4">
      <c r="B7" t="s">
        <v>269</v>
      </c>
    </row>
    <row r="8" spans="2:2" x14ac:dyDescent="0.4">
      <c r="B8" t="s">
        <v>243</v>
      </c>
    </row>
    <row r="9" spans="2:2" x14ac:dyDescent="0.4">
      <c r="B9" t="s">
        <v>247</v>
      </c>
    </row>
    <row r="10" spans="2:2" x14ac:dyDescent="0.4">
      <c r="B10" t="s">
        <v>250</v>
      </c>
    </row>
    <row r="11" spans="2:2" x14ac:dyDescent="0.4">
      <c r="B11" t="s">
        <v>251</v>
      </c>
    </row>
    <row r="12" spans="2:2" x14ac:dyDescent="0.4">
      <c r="B12" t="s">
        <v>253</v>
      </c>
    </row>
    <row r="13" spans="2:2" x14ac:dyDescent="0.4">
      <c r="B13" t="s">
        <v>88</v>
      </c>
    </row>
    <row r="14" spans="2:2" x14ac:dyDescent="0.4">
      <c r="B14" t="s">
        <v>259</v>
      </c>
    </row>
    <row r="15" spans="2:2" x14ac:dyDescent="0.4">
      <c r="B15" t="s">
        <v>261</v>
      </c>
    </row>
  </sheetData>
  <sheetProtection algorithmName="SHA-512" hashValue="Z73ZaClY3qUdJIrRfHvH5b/YF7T0bFQCYhu/adrbB3y8tPK+90Y+uvvdqSwc5VkwpPLs0orkFvwtRsv4LYANMQ==" saltValue="BRiBN4WrBNWTlYJXVQuPdA==" spinCount="100000"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D35"/>
  <sheetViews>
    <sheetView view="pageBreakPreview" zoomScaleNormal="100" zoomScaleSheetLayoutView="100" workbookViewId="0">
      <selection activeCell="C33" sqref="C33"/>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8" t="s">
        <v>172</v>
      </c>
    </row>
    <row r="2" spans="2:3" ht="18" customHeight="1" x14ac:dyDescent="0.4">
      <c r="B2" s="273" t="s">
        <v>13</v>
      </c>
      <c r="C2" s="273"/>
    </row>
    <row r="3" spans="2:3" ht="18" customHeight="1" x14ac:dyDescent="0.4">
      <c r="B3" s="5" t="s">
        <v>83</v>
      </c>
      <c r="C3" s="151"/>
    </row>
    <row r="4" spans="2:3" ht="18" customHeight="1" x14ac:dyDescent="0.4">
      <c r="B4" s="5" t="s">
        <v>84</v>
      </c>
      <c r="C4" s="151"/>
    </row>
    <row r="5" spans="2:3" ht="29.45" customHeight="1" x14ac:dyDescent="0.4">
      <c r="B5" s="5" t="s">
        <v>15</v>
      </c>
      <c r="C5" s="155"/>
    </row>
    <row r="6" spans="2:3" ht="18" customHeight="1" x14ac:dyDescent="0.4">
      <c r="B6" s="6" t="s">
        <v>85</v>
      </c>
      <c r="C6" s="150"/>
    </row>
    <row r="7" spans="2:3" ht="18" customHeight="1" x14ac:dyDescent="0.4">
      <c r="B7" s="11" t="s">
        <v>16</v>
      </c>
      <c r="C7" s="11" t="s">
        <v>86</v>
      </c>
    </row>
    <row r="8" spans="2:3" ht="18" customHeight="1" x14ac:dyDescent="0.4">
      <c r="B8" s="12"/>
      <c r="C8" s="14" t="s">
        <v>352</v>
      </c>
    </row>
    <row r="9" spans="2:3" ht="18" customHeight="1" x14ac:dyDescent="0.4">
      <c r="B9" s="12"/>
      <c r="C9" s="14"/>
    </row>
    <row r="10" spans="2:3" ht="18" customHeight="1" x14ac:dyDescent="0.4">
      <c r="B10" s="12"/>
      <c r="C10" s="12" t="s">
        <v>292</v>
      </c>
    </row>
    <row r="11" spans="2:3" ht="18" customHeight="1" x14ac:dyDescent="0.4">
      <c r="B11" s="12"/>
      <c r="C11" s="14"/>
    </row>
    <row r="12" spans="2:3" ht="18" customHeight="1" x14ac:dyDescent="0.4">
      <c r="B12" s="12"/>
      <c r="C12" s="14"/>
    </row>
    <row r="13" spans="2:3" ht="18" customHeight="1" x14ac:dyDescent="0.4">
      <c r="B13" s="12"/>
      <c r="C13" s="12" t="s">
        <v>344</v>
      </c>
    </row>
    <row r="14" spans="2:3" ht="18" customHeight="1" x14ac:dyDescent="0.4">
      <c r="B14" s="12"/>
      <c r="C14" s="14"/>
    </row>
    <row r="15" spans="2:3" ht="18" customHeight="1" x14ac:dyDescent="0.4">
      <c r="B15" s="12"/>
      <c r="C15" s="14"/>
    </row>
    <row r="16" spans="2:3" ht="18" customHeight="1" x14ac:dyDescent="0.4">
      <c r="B16" s="12"/>
      <c r="C16" s="12" t="s">
        <v>353</v>
      </c>
    </row>
    <row r="17" spans="2:4" ht="18" customHeight="1" x14ac:dyDescent="0.4">
      <c r="B17" s="12"/>
      <c r="C17" s="14"/>
    </row>
    <row r="18" spans="2:4" ht="18" customHeight="1" x14ac:dyDescent="0.4">
      <c r="B18" s="12"/>
      <c r="C18" s="14"/>
    </row>
    <row r="19" spans="2:4" ht="18" customHeight="1" x14ac:dyDescent="0.4">
      <c r="B19" s="13"/>
      <c r="C19" s="13" t="s">
        <v>293</v>
      </c>
    </row>
    <row r="20" spans="2:4" ht="18" customHeight="1" x14ac:dyDescent="0.4">
      <c r="B20" s="12"/>
      <c r="C20" s="14"/>
    </row>
    <row r="21" spans="2:4" ht="18" customHeight="1" x14ac:dyDescent="0.4">
      <c r="B21" s="12"/>
      <c r="C21" s="14"/>
    </row>
    <row r="22" spans="2:4" ht="18" customHeight="1" x14ac:dyDescent="0.4">
      <c r="B22" s="12"/>
      <c r="C22" s="14"/>
      <c r="D22" s="2"/>
    </row>
    <row r="23" spans="2:4" ht="18" customHeight="1" x14ac:dyDescent="0.4">
      <c r="B23" s="12"/>
      <c r="C23" s="13" t="s">
        <v>354</v>
      </c>
    </row>
    <row r="24" spans="2:4" ht="18" customHeight="1" x14ac:dyDescent="0.4">
      <c r="B24" s="12"/>
      <c r="C24" s="14"/>
    </row>
    <row r="25" spans="2:4" ht="18" customHeight="1" x14ac:dyDescent="0.4">
      <c r="B25" s="12"/>
      <c r="C25" s="14"/>
    </row>
    <row r="26" spans="2:4" ht="18" customHeight="1" x14ac:dyDescent="0.4">
      <c r="B26" s="13"/>
      <c r="C26" s="13" t="s">
        <v>402</v>
      </c>
    </row>
    <row r="27" spans="2:4" ht="18" customHeight="1" x14ac:dyDescent="0.4">
      <c r="B27" s="13"/>
      <c r="C27" s="10" t="s">
        <v>93</v>
      </c>
    </row>
    <row r="28" spans="2:4" ht="18" customHeight="1" x14ac:dyDescent="0.4">
      <c r="B28" s="13"/>
      <c r="C28" s="10" t="s">
        <v>294</v>
      </c>
    </row>
    <row r="29" spans="2:4" ht="18" customHeight="1" x14ac:dyDescent="0.4">
      <c r="B29" s="13"/>
      <c r="C29" s="10" t="s">
        <v>295</v>
      </c>
    </row>
    <row r="30" spans="2:4" ht="18" customHeight="1" x14ac:dyDescent="0.4">
      <c r="B30" s="13"/>
      <c r="C30" s="10" t="s">
        <v>296</v>
      </c>
    </row>
    <row r="31" spans="2:4" ht="18" customHeight="1" x14ac:dyDescent="0.4">
      <c r="B31" s="13"/>
      <c r="C31" s="10" t="s">
        <v>92</v>
      </c>
    </row>
    <row r="32" spans="2:4" ht="18" customHeight="1" x14ac:dyDescent="0.4">
      <c r="B32" s="13"/>
      <c r="C32" s="13" t="s">
        <v>403</v>
      </c>
    </row>
    <row r="33" spans="2:3" ht="18" customHeight="1" x14ac:dyDescent="0.4">
      <c r="B33" s="7"/>
      <c r="C33" s="4"/>
    </row>
    <row r="34" spans="2:3" ht="18" customHeight="1" x14ac:dyDescent="0.4">
      <c r="B34" s="1" t="s">
        <v>11</v>
      </c>
    </row>
    <row r="35" spans="2:3" x14ac:dyDescent="0.4">
      <c r="B35" s="1" t="s">
        <v>279</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22DF-6EE0-44B2-80F6-77733989ADCC}">
  <sheetPr>
    <pageSetUpPr fitToPage="1"/>
  </sheetPr>
  <dimension ref="A1:N48"/>
  <sheetViews>
    <sheetView view="pageBreakPreview" topLeftCell="A4" zoomScale="85" zoomScaleNormal="85" zoomScaleSheetLayoutView="85" workbookViewId="0">
      <selection activeCell="E40" sqref="E40"/>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173</v>
      </c>
    </row>
    <row r="3" spans="1:14" ht="14.45" customHeight="1" x14ac:dyDescent="0.4">
      <c r="B3" s="268" t="s">
        <v>100</v>
      </c>
      <c r="C3" s="268"/>
      <c r="D3" s="268"/>
      <c r="E3" s="268"/>
      <c r="F3" s="268"/>
      <c r="G3" s="268"/>
      <c r="H3" s="268"/>
      <c r="I3" s="268"/>
      <c r="J3" s="268"/>
      <c r="K3" s="268"/>
      <c r="L3" s="268"/>
      <c r="M3" s="268"/>
    </row>
    <row r="4" spans="1:14" ht="14.45" customHeight="1" x14ac:dyDescent="0.4">
      <c r="B4" s="156"/>
      <c r="C4" s="156"/>
      <c r="D4" s="156"/>
      <c r="E4" s="156"/>
      <c r="F4" s="156"/>
      <c r="G4" s="156"/>
      <c r="H4" s="156"/>
      <c r="I4" s="156"/>
      <c r="J4" s="156"/>
      <c r="K4" s="156"/>
      <c r="L4" s="156"/>
      <c r="M4" s="156"/>
    </row>
    <row r="5" spans="1:14" ht="14.45" customHeight="1" x14ac:dyDescent="0.4">
      <c r="C5" s="94"/>
      <c r="G5" s="269" t="s">
        <v>95</v>
      </c>
      <c r="H5" s="270"/>
      <c r="I5" s="270"/>
      <c r="J5" s="270"/>
      <c r="K5" s="270"/>
      <c r="L5" s="270"/>
      <c r="M5" s="271"/>
    </row>
    <row r="6" spans="1:14" ht="14.45" customHeight="1" x14ac:dyDescent="0.4">
      <c r="G6" s="269"/>
      <c r="H6" s="270"/>
      <c r="I6" s="270"/>
      <c r="J6" s="270"/>
      <c r="K6" s="270"/>
      <c r="L6" s="270"/>
      <c r="M6" s="271"/>
    </row>
    <row r="7" spans="1:14" ht="14.45" customHeight="1" x14ac:dyDescent="0.4">
      <c r="G7" s="21"/>
      <c r="H7" s="21"/>
      <c r="I7" s="21"/>
      <c r="J7" s="21"/>
      <c r="K7" s="21"/>
      <c r="L7" s="21"/>
      <c r="M7" s="21"/>
    </row>
    <row r="8" spans="1:14" ht="13.5" x14ac:dyDescent="0.4">
      <c r="B8" s="25" t="s">
        <v>96</v>
      </c>
      <c r="C8" s="26"/>
      <c r="D8" s="3"/>
      <c r="E8" s="25" t="s">
        <v>405</v>
      </c>
      <c r="F8" s="26"/>
      <c r="G8" s="26"/>
      <c r="H8" s="26"/>
      <c r="I8" s="26"/>
      <c r="J8" s="3"/>
      <c r="K8" s="257">
        <f>K14</f>
        <v>0</v>
      </c>
      <c r="L8" s="258"/>
      <c r="M8" s="3" t="s">
        <v>1</v>
      </c>
    </row>
    <row r="9" spans="1:14" ht="13.5" x14ac:dyDescent="0.4">
      <c r="B9" s="25" t="s">
        <v>97</v>
      </c>
      <c r="C9" s="26"/>
      <c r="D9" s="3"/>
      <c r="E9" s="1" t="s">
        <v>104</v>
      </c>
      <c r="K9" s="257">
        <v>0</v>
      </c>
      <c r="L9" s="258"/>
      <c r="M9" s="3" t="s">
        <v>1</v>
      </c>
      <c r="N9" s="1" t="s">
        <v>297</v>
      </c>
    </row>
    <row r="10" spans="1:14" ht="13.5" x14ac:dyDescent="0.4">
      <c r="B10" s="25" t="s">
        <v>101</v>
      </c>
      <c r="C10" s="26"/>
      <c r="D10" s="3"/>
      <c r="E10" s="25" t="s">
        <v>102</v>
      </c>
      <c r="F10" s="26"/>
      <c r="G10" s="26"/>
      <c r="H10" s="26"/>
      <c r="I10" s="26"/>
      <c r="J10" s="3"/>
      <c r="K10" s="257">
        <f>別3!K8-別3!K9</f>
        <v>0</v>
      </c>
      <c r="L10" s="258"/>
      <c r="M10" s="3" t="s">
        <v>1</v>
      </c>
    </row>
    <row r="11" spans="1:14" ht="13.5" x14ac:dyDescent="0.4">
      <c r="B11" s="25" t="s">
        <v>307</v>
      </c>
      <c r="C11" s="26"/>
      <c r="D11" s="3"/>
      <c r="E11" s="25" t="s">
        <v>308</v>
      </c>
      <c r="F11" s="26"/>
      <c r="G11" s="26"/>
      <c r="H11" s="26"/>
      <c r="I11" s="26"/>
      <c r="J11" s="3"/>
      <c r="K11" s="257">
        <f>K10</f>
        <v>0</v>
      </c>
      <c r="L11" s="258"/>
      <c r="M11" s="3" t="s">
        <v>1</v>
      </c>
    </row>
    <row r="12" spans="1:14" ht="14.45" customHeight="1" x14ac:dyDescent="0.4">
      <c r="G12" s="21"/>
      <c r="H12" s="21"/>
      <c r="I12" s="21"/>
      <c r="J12" s="21"/>
      <c r="K12" s="157"/>
      <c r="L12" s="157"/>
      <c r="M12" s="157"/>
    </row>
    <row r="13" spans="1:14" ht="14.45" customHeight="1" thickBot="1" x14ac:dyDescent="0.45">
      <c r="B13" s="67" t="s">
        <v>103</v>
      </c>
      <c r="I13" s="259"/>
      <c r="J13" s="259"/>
      <c r="K13" s="158"/>
      <c r="L13" s="259" t="s">
        <v>62</v>
      </c>
      <c r="M13" s="259"/>
    </row>
    <row r="14" spans="1:14" ht="27.6" customHeight="1" thickTop="1" thickBot="1" x14ac:dyDescent="0.45">
      <c r="B14" s="260" t="s">
        <v>63</v>
      </c>
      <c r="C14" s="261"/>
      <c r="D14" s="261"/>
      <c r="E14" s="261"/>
      <c r="F14" s="261"/>
      <c r="G14" s="261"/>
      <c r="H14" s="261"/>
      <c r="I14" s="261"/>
      <c r="J14" s="262"/>
      <c r="K14" s="263">
        <f>K23+K35+K44</f>
        <v>0</v>
      </c>
      <c r="L14" s="263"/>
      <c r="M14" s="264"/>
    </row>
    <row r="15" spans="1:14" ht="14.45" customHeight="1" thickBot="1" x14ac:dyDescent="0.45">
      <c r="B15" s="159"/>
      <c r="C15" s="160" t="s">
        <v>2</v>
      </c>
      <c r="D15" s="161" t="s">
        <v>6</v>
      </c>
      <c r="E15" s="265" t="s">
        <v>64</v>
      </c>
      <c r="F15" s="266"/>
      <c r="G15" s="266"/>
      <c r="H15" s="266"/>
      <c r="I15" s="266"/>
      <c r="J15" s="266"/>
      <c r="K15" s="266"/>
      <c r="L15" s="266"/>
      <c r="M15" s="267"/>
    </row>
    <row r="16" spans="1:14" ht="14.45" customHeight="1" thickBot="1" x14ac:dyDescent="0.45">
      <c r="A16" s="22"/>
      <c r="B16" s="162"/>
      <c r="C16" s="163"/>
      <c r="D16" s="164" t="s">
        <v>65</v>
      </c>
      <c r="E16" s="164" t="s">
        <v>66</v>
      </c>
      <c r="F16" s="164" t="s">
        <v>67</v>
      </c>
      <c r="G16" s="165" t="s">
        <v>3</v>
      </c>
      <c r="H16" s="165" t="s">
        <v>5</v>
      </c>
      <c r="I16" s="166" t="s">
        <v>404</v>
      </c>
      <c r="J16" s="165" t="s">
        <v>3</v>
      </c>
      <c r="K16" s="165" t="s">
        <v>5</v>
      </c>
      <c r="L16" s="164" t="s">
        <v>89</v>
      </c>
      <c r="M16" s="167" t="s">
        <v>3</v>
      </c>
    </row>
    <row r="17" spans="2:14" ht="14.45" customHeight="1" x14ac:dyDescent="0.4">
      <c r="B17" s="248" t="s">
        <v>68</v>
      </c>
      <c r="C17" s="168"/>
      <c r="D17" s="169">
        <f>F17*I17*L17</f>
        <v>0</v>
      </c>
      <c r="E17" s="170"/>
      <c r="F17" s="171"/>
      <c r="G17" s="172"/>
      <c r="H17" s="173" t="s">
        <v>5</v>
      </c>
      <c r="I17" s="174"/>
      <c r="J17" s="175"/>
      <c r="K17" s="173" t="s">
        <v>5</v>
      </c>
      <c r="L17" s="171"/>
      <c r="M17" s="176"/>
    </row>
    <row r="18" spans="2:14" ht="14.45" customHeight="1" x14ac:dyDescent="0.4">
      <c r="B18" s="249"/>
      <c r="C18" s="9"/>
      <c r="D18" s="116">
        <f>F18*I18*L18</f>
        <v>0</v>
      </c>
      <c r="E18" s="177"/>
      <c r="F18" s="116"/>
      <c r="G18" s="151"/>
      <c r="H18" s="178" t="s">
        <v>5</v>
      </c>
      <c r="I18" s="179"/>
      <c r="J18" s="76"/>
      <c r="K18" s="178" t="s">
        <v>5</v>
      </c>
      <c r="L18" s="116"/>
      <c r="M18" s="180"/>
    </row>
    <row r="19" spans="2:14" ht="14.45" customHeight="1" x14ac:dyDescent="0.4">
      <c r="B19" s="249"/>
      <c r="C19" s="153"/>
      <c r="D19" s="116">
        <f>F19*I19*L19</f>
        <v>0</v>
      </c>
      <c r="E19" s="177"/>
      <c r="F19" s="116"/>
      <c r="G19" s="151"/>
      <c r="H19" s="178" t="s">
        <v>5</v>
      </c>
      <c r="I19" s="179"/>
      <c r="J19" s="76"/>
      <c r="K19" s="178" t="s">
        <v>5</v>
      </c>
      <c r="L19" s="116"/>
      <c r="M19" s="180"/>
    </row>
    <row r="20" spans="2:14" ht="14.45" customHeight="1" x14ac:dyDescent="0.4">
      <c r="B20" s="249"/>
      <c r="C20" s="152"/>
      <c r="D20" s="116">
        <f t="shared" ref="D20:D22" si="0">500*I20*L20</f>
        <v>0</v>
      </c>
      <c r="E20" s="116"/>
      <c r="F20" s="116"/>
      <c r="G20" s="151"/>
      <c r="H20" s="178" t="s">
        <v>5</v>
      </c>
      <c r="I20" s="179"/>
      <c r="J20" s="76"/>
      <c r="K20" s="178" t="s">
        <v>5</v>
      </c>
      <c r="L20" s="116"/>
      <c r="M20" s="180"/>
    </row>
    <row r="21" spans="2:14" ht="14.45" customHeight="1" x14ac:dyDescent="0.4">
      <c r="B21" s="249"/>
      <c r="C21" s="153"/>
      <c r="D21" s="116">
        <f t="shared" si="0"/>
        <v>0</v>
      </c>
      <c r="E21" s="116"/>
      <c r="F21" s="116"/>
      <c r="G21" s="151"/>
      <c r="H21" s="178" t="s">
        <v>5</v>
      </c>
      <c r="I21" s="179"/>
      <c r="J21" s="76"/>
      <c r="K21" s="178" t="s">
        <v>5</v>
      </c>
      <c r="L21" s="116"/>
      <c r="M21" s="180"/>
    </row>
    <row r="22" spans="2:14" ht="14.45" customHeight="1" x14ac:dyDescent="0.4">
      <c r="B22" s="249"/>
      <c r="C22" s="152"/>
      <c r="D22" s="116">
        <f t="shared" si="0"/>
        <v>0</v>
      </c>
      <c r="E22" s="116"/>
      <c r="F22" s="116"/>
      <c r="G22" s="151"/>
      <c r="H22" s="178" t="s">
        <v>5</v>
      </c>
      <c r="I22" s="179"/>
      <c r="J22" s="76"/>
      <c r="K22" s="178" t="s">
        <v>5</v>
      </c>
      <c r="L22" s="116"/>
      <c r="M22" s="180"/>
    </row>
    <row r="23" spans="2:14" ht="14.45" customHeight="1" x14ac:dyDescent="0.4">
      <c r="B23" s="249"/>
      <c r="C23" s="225" t="s">
        <v>6</v>
      </c>
      <c r="D23" s="228">
        <f>SUM(D16:D22)</f>
        <v>0</v>
      </c>
      <c r="E23" s="240" t="s">
        <v>77</v>
      </c>
      <c r="F23" s="240"/>
      <c r="G23" s="240"/>
      <c r="H23" s="232" t="s">
        <v>74</v>
      </c>
      <c r="I23" s="232"/>
      <c r="J23" s="232"/>
      <c r="K23" s="253">
        <f>ROUNDDOWN(D23,-3)</f>
        <v>0</v>
      </c>
      <c r="L23" s="253">
        <f>ROUNDDOWN(K23,-3)</f>
        <v>0</v>
      </c>
      <c r="M23" s="254">
        <f>ROUNDDOWN(L23,-3)</f>
        <v>0</v>
      </c>
      <c r="N23" s="24"/>
    </row>
    <row r="24" spans="2:14" ht="14.45" customHeight="1" thickBot="1" x14ac:dyDescent="0.45">
      <c r="B24" s="250"/>
      <c r="C24" s="227"/>
      <c r="D24" s="230"/>
      <c r="E24" s="251"/>
      <c r="F24" s="251"/>
      <c r="G24" s="251"/>
      <c r="H24" s="252"/>
      <c r="I24" s="252"/>
      <c r="J24" s="252"/>
      <c r="K24" s="255">
        <f>ROUNDDOWN(J24,-3)</f>
        <v>0</v>
      </c>
      <c r="L24" s="255">
        <f>ROUNDDOWN(K24,-3)</f>
        <v>0</v>
      </c>
      <c r="M24" s="256">
        <f>ROUNDDOWN(L24,-3)</f>
        <v>0</v>
      </c>
    </row>
    <row r="25" spans="2:14" ht="14.45" customHeight="1" x14ac:dyDescent="0.4">
      <c r="B25" s="235" t="s">
        <v>69</v>
      </c>
      <c r="C25" s="181"/>
      <c r="D25" s="171">
        <f>F25*I25*L25</f>
        <v>0</v>
      </c>
      <c r="E25" s="182"/>
      <c r="F25" s="171"/>
      <c r="G25" s="172"/>
      <c r="H25" s="173" t="s">
        <v>87</v>
      </c>
      <c r="I25" s="171"/>
      <c r="J25" s="172"/>
      <c r="K25" s="173" t="s">
        <v>87</v>
      </c>
      <c r="L25" s="171"/>
      <c r="M25" s="183"/>
    </row>
    <row r="26" spans="2:14" ht="14.45" customHeight="1" x14ac:dyDescent="0.4">
      <c r="B26" s="236"/>
      <c r="C26" s="104"/>
      <c r="D26" s="116">
        <f>F26*I26*L26</f>
        <v>0</v>
      </c>
      <c r="E26" s="184"/>
      <c r="F26" s="116"/>
      <c r="G26" s="151"/>
      <c r="H26" s="178" t="s">
        <v>87</v>
      </c>
      <c r="I26" s="116"/>
      <c r="J26" s="151"/>
      <c r="K26" s="178" t="s">
        <v>87</v>
      </c>
      <c r="L26" s="116"/>
      <c r="M26" s="185"/>
    </row>
    <row r="27" spans="2:14" ht="14.45" customHeight="1" x14ac:dyDescent="0.4">
      <c r="B27" s="236"/>
      <c r="C27" s="104"/>
      <c r="D27" s="116">
        <f>F27*I27*L27</f>
        <v>0</v>
      </c>
      <c r="E27" s="184"/>
      <c r="F27" s="116"/>
      <c r="G27" s="151"/>
      <c r="H27" s="178" t="s">
        <v>5</v>
      </c>
      <c r="I27" s="116"/>
      <c r="J27" s="151"/>
      <c r="K27" s="178" t="s">
        <v>5</v>
      </c>
      <c r="L27" s="116"/>
      <c r="M27" s="185"/>
    </row>
    <row r="28" spans="2:14" ht="14.45" customHeight="1" x14ac:dyDescent="0.4">
      <c r="B28" s="236"/>
      <c r="C28" s="104"/>
      <c r="D28" s="116">
        <f t="shared" ref="D28:D31" si="1">F28*I28*L28</f>
        <v>0</v>
      </c>
      <c r="E28" s="184"/>
      <c r="F28" s="116"/>
      <c r="G28" s="151"/>
      <c r="H28" s="178" t="s">
        <v>5</v>
      </c>
      <c r="I28" s="116"/>
      <c r="J28" s="151"/>
      <c r="K28" s="178" t="s">
        <v>5</v>
      </c>
      <c r="L28" s="116"/>
      <c r="M28" s="185"/>
    </row>
    <row r="29" spans="2:14" ht="14.45" customHeight="1" x14ac:dyDescent="0.4">
      <c r="B29" s="236"/>
      <c r="C29" s="104"/>
      <c r="D29" s="116">
        <f t="shared" si="1"/>
        <v>0</v>
      </c>
      <c r="E29" s="184"/>
      <c r="F29" s="116"/>
      <c r="G29" s="151"/>
      <c r="H29" s="178" t="s">
        <v>5</v>
      </c>
      <c r="I29" s="116"/>
      <c r="J29" s="151"/>
      <c r="K29" s="178" t="s">
        <v>5</v>
      </c>
      <c r="L29" s="116"/>
      <c r="M29" s="185"/>
    </row>
    <row r="30" spans="2:14" ht="14.45" customHeight="1" x14ac:dyDescent="0.4">
      <c r="B30" s="236"/>
      <c r="C30" s="104"/>
      <c r="D30" s="116">
        <f t="shared" si="1"/>
        <v>0</v>
      </c>
      <c r="E30" s="184"/>
      <c r="F30" s="116"/>
      <c r="G30" s="151"/>
      <c r="H30" s="178" t="s">
        <v>5</v>
      </c>
      <c r="I30" s="116"/>
      <c r="J30" s="151"/>
      <c r="K30" s="178" t="s">
        <v>5</v>
      </c>
      <c r="L30" s="116"/>
      <c r="M30" s="185"/>
    </row>
    <row r="31" spans="2:14" ht="14.45" customHeight="1" x14ac:dyDescent="0.4">
      <c r="B31" s="236"/>
      <c r="C31" s="103"/>
      <c r="D31" s="116">
        <f t="shared" si="1"/>
        <v>0</v>
      </c>
      <c r="E31" s="184"/>
      <c r="F31" s="116"/>
      <c r="G31" s="151"/>
      <c r="H31" s="178" t="s">
        <v>5</v>
      </c>
      <c r="I31" s="116"/>
      <c r="J31" s="151"/>
      <c r="K31" s="186" t="s">
        <v>5</v>
      </c>
      <c r="L31" s="187"/>
      <c r="M31" s="188"/>
    </row>
    <row r="32" spans="2:14" ht="14.45" customHeight="1" x14ac:dyDescent="0.4">
      <c r="B32" s="236"/>
      <c r="C32" s="226" t="s">
        <v>6</v>
      </c>
      <c r="D32" s="229">
        <f>SUM(D25:D31)</f>
        <v>0</v>
      </c>
      <c r="E32" s="240" t="s">
        <v>77</v>
      </c>
      <c r="F32" s="240"/>
      <c r="G32" s="240"/>
      <c r="H32" s="232" t="s">
        <v>75</v>
      </c>
      <c r="I32" s="232"/>
      <c r="J32" s="232"/>
      <c r="K32" s="228">
        <f>ROUNDDOWN(D32,-3)</f>
        <v>0</v>
      </c>
      <c r="L32" s="228">
        <f>ROUNDDOWN(K32,-3)</f>
        <v>0</v>
      </c>
      <c r="M32" s="233">
        <f>ROUNDDOWN(L32,-3)</f>
        <v>0</v>
      </c>
    </row>
    <row r="33" spans="2:13" ht="14.45" customHeight="1" x14ac:dyDescent="0.4">
      <c r="B33" s="236"/>
      <c r="C33" s="238"/>
      <c r="D33" s="239"/>
      <c r="E33" s="240"/>
      <c r="F33" s="240"/>
      <c r="G33" s="240"/>
      <c r="H33" s="232"/>
      <c r="I33" s="232"/>
      <c r="J33" s="232"/>
      <c r="K33" s="228">
        <f>ROUNDDOWN(J33,-3)</f>
        <v>0</v>
      </c>
      <c r="L33" s="228">
        <f>ROUNDDOWN(K33,-3)</f>
        <v>0</v>
      </c>
      <c r="M33" s="233">
        <f>ROUNDDOWN(L33,-3)</f>
        <v>0</v>
      </c>
    </row>
    <row r="34" spans="2:13" ht="14.45" customHeight="1" x14ac:dyDescent="0.4">
      <c r="B34" s="236"/>
      <c r="C34" s="241"/>
      <c r="D34" s="242"/>
      <c r="E34" s="234" t="s">
        <v>73</v>
      </c>
      <c r="F34" s="234"/>
      <c r="G34" s="234"/>
      <c r="H34" s="234"/>
      <c r="I34" s="234"/>
      <c r="J34" s="234"/>
      <c r="K34" s="212">
        <f>K23*0.2</f>
        <v>0</v>
      </c>
      <c r="L34" s="212"/>
      <c r="M34" s="213"/>
    </row>
    <row r="35" spans="2:13" ht="14.45" customHeight="1" x14ac:dyDescent="0.4">
      <c r="B35" s="236"/>
      <c r="C35" s="243"/>
      <c r="D35" s="244"/>
      <c r="E35" s="247" t="s">
        <v>355</v>
      </c>
      <c r="F35" s="247"/>
      <c r="G35" s="247"/>
      <c r="H35" s="247"/>
      <c r="I35" s="247"/>
      <c r="J35" s="247"/>
      <c r="K35" s="218">
        <f>MIN(K32,K34)</f>
        <v>0</v>
      </c>
      <c r="L35" s="219"/>
      <c r="M35" s="220"/>
    </row>
    <row r="36" spans="2:13" ht="14.45" customHeight="1" thickBot="1" x14ac:dyDescent="0.45">
      <c r="B36" s="237"/>
      <c r="C36" s="245"/>
      <c r="D36" s="246"/>
      <c r="E36" s="221" t="s">
        <v>76</v>
      </c>
      <c r="F36" s="221"/>
      <c r="G36" s="221"/>
      <c r="H36" s="221"/>
      <c r="I36" s="221"/>
      <c r="J36" s="221"/>
      <c r="K36" s="215" t="str">
        <f>IF(K32&lt;=K34,"OK","NG")</f>
        <v>OK</v>
      </c>
      <c r="L36" s="216"/>
      <c r="M36" s="217"/>
    </row>
    <row r="37" spans="2:13" ht="14.45" customHeight="1" x14ac:dyDescent="0.4">
      <c r="B37" s="222" t="s">
        <v>276</v>
      </c>
      <c r="C37" s="182"/>
      <c r="D37" s="171">
        <f t="shared" ref="D37:D40" si="2">F37*I37*L37</f>
        <v>0</v>
      </c>
      <c r="E37" s="182"/>
      <c r="F37" s="171"/>
      <c r="G37" s="172"/>
      <c r="H37" s="173" t="s">
        <v>5</v>
      </c>
      <c r="I37" s="171"/>
      <c r="J37" s="172"/>
      <c r="K37" s="173" t="s">
        <v>5</v>
      </c>
      <c r="L37" s="171"/>
      <c r="M37" s="183"/>
    </row>
    <row r="38" spans="2:13" ht="14.45" customHeight="1" x14ac:dyDescent="0.4">
      <c r="B38" s="223"/>
      <c r="C38" s="184"/>
      <c r="D38" s="116">
        <f t="shared" si="2"/>
        <v>0</v>
      </c>
      <c r="E38" s="184"/>
      <c r="F38" s="116"/>
      <c r="G38" s="151"/>
      <c r="H38" s="178" t="s">
        <v>5</v>
      </c>
      <c r="I38" s="116"/>
      <c r="J38" s="151"/>
      <c r="K38" s="178" t="s">
        <v>5</v>
      </c>
      <c r="L38" s="116"/>
      <c r="M38" s="185"/>
    </row>
    <row r="39" spans="2:13" ht="14.45" customHeight="1" x14ac:dyDescent="0.4">
      <c r="B39" s="223"/>
      <c r="C39" s="184"/>
      <c r="D39" s="116">
        <f t="shared" si="2"/>
        <v>0</v>
      </c>
      <c r="E39" s="184"/>
      <c r="F39" s="116"/>
      <c r="G39" s="151"/>
      <c r="H39" s="178" t="s">
        <v>5</v>
      </c>
      <c r="I39" s="116"/>
      <c r="J39" s="151"/>
      <c r="K39" s="178" t="s">
        <v>5</v>
      </c>
      <c r="L39" s="116"/>
      <c r="M39" s="185"/>
    </row>
    <row r="40" spans="2:13" ht="14.45" customHeight="1" x14ac:dyDescent="0.4">
      <c r="B40" s="223"/>
      <c r="C40" s="184"/>
      <c r="D40" s="116">
        <f t="shared" si="2"/>
        <v>0</v>
      </c>
      <c r="E40" s="184"/>
      <c r="F40" s="116"/>
      <c r="G40" s="151"/>
      <c r="H40" s="178" t="s">
        <v>5</v>
      </c>
      <c r="I40" s="116"/>
      <c r="J40" s="151"/>
      <c r="K40" s="178" t="s">
        <v>5</v>
      </c>
      <c r="L40" s="116"/>
      <c r="M40" s="185"/>
    </row>
    <row r="41" spans="2:13" ht="14.45" customHeight="1" x14ac:dyDescent="0.4">
      <c r="B41" s="223"/>
      <c r="C41" s="225" t="s">
        <v>6</v>
      </c>
      <c r="D41" s="228">
        <f>SUM(D37:D40)</f>
        <v>0</v>
      </c>
      <c r="E41" s="231" t="s">
        <v>356</v>
      </c>
      <c r="F41" s="231"/>
      <c r="G41" s="231"/>
      <c r="H41" s="232" t="s">
        <v>91</v>
      </c>
      <c r="I41" s="232"/>
      <c r="J41" s="232"/>
      <c r="K41" s="228">
        <f>ROUNDDOWN(D41*2/3,-3)</f>
        <v>0</v>
      </c>
      <c r="L41" s="228">
        <f>ROUNDDOWN(K41,-3)</f>
        <v>0</v>
      </c>
      <c r="M41" s="233">
        <f>ROUNDDOWN(L41,-3)</f>
        <v>0</v>
      </c>
    </row>
    <row r="42" spans="2:13" ht="14.45" customHeight="1" x14ac:dyDescent="0.4">
      <c r="B42" s="223"/>
      <c r="C42" s="225"/>
      <c r="D42" s="228"/>
      <c r="E42" s="231"/>
      <c r="F42" s="231"/>
      <c r="G42" s="231"/>
      <c r="H42" s="232"/>
      <c r="I42" s="232"/>
      <c r="J42" s="232"/>
      <c r="K42" s="228">
        <f>ROUNDDOWN(J42,-3)</f>
        <v>0</v>
      </c>
      <c r="L42" s="228">
        <f>ROUNDDOWN(K42,-3)</f>
        <v>0</v>
      </c>
      <c r="M42" s="233">
        <f>ROUNDDOWN(L42,-3)</f>
        <v>0</v>
      </c>
    </row>
    <row r="43" spans="2:13" ht="14.45" customHeight="1" x14ac:dyDescent="0.4">
      <c r="B43" s="223"/>
      <c r="C43" s="226"/>
      <c r="D43" s="229"/>
      <c r="E43" s="234" t="s">
        <v>357</v>
      </c>
      <c r="F43" s="234"/>
      <c r="G43" s="234"/>
      <c r="H43" s="234"/>
      <c r="I43" s="234"/>
      <c r="J43" s="234"/>
      <c r="K43" s="212">
        <v>200000</v>
      </c>
      <c r="L43" s="212"/>
      <c r="M43" s="213"/>
    </row>
    <row r="44" spans="2:13" ht="27.6" customHeight="1" thickBot="1" x14ac:dyDescent="0.45">
      <c r="B44" s="224"/>
      <c r="C44" s="227"/>
      <c r="D44" s="230"/>
      <c r="E44" s="214" t="s">
        <v>358</v>
      </c>
      <c r="F44" s="214"/>
      <c r="G44" s="214"/>
      <c r="H44" s="214"/>
      <c r="I44" s="214"/>
      <c r="J44" s="214"/>
      <c r="K44" s="215">
        <f>MIN(K41,K43)</f>
        <v>0</v>
      </c>
      <c r="L44" s="216"/>
      <c r="M44" s="217"/>
    </row>
    <row r="45" spans="2:13" ht="14.45" customHeight="1" x14ac:dyDescent="0.4">
      <c r="B45" s="1" t="s">
        <v>70</v>
      </c>
    </row>
    <row r="46" spans="2:13" ht="14.45" customHeight="1" x14ac:dyDescent="0.4">
      <c r="B46" s="1" t="s">
        <v>98</v>
      </c>
    </row>
    <row r="47" spans="2:13" ht="14.45" customHeight="1" x14ac:dyDescent="0.4">
      <c r="B47" s="1" t="s">
        <v>71</v>
      </c>
      <c r="C47" s="94"/>
      <c r="D47" s="94"/>
      <c r="E47" s="94"/>
      <c r="F47" s="94"/>
      <c r="G47" s="94"/>
      <c r="H47" s="94"/>
      <c r="I47" s="94"/>
      <c r="J47" s="94"/>
      <c r="K47" s="94"/>
      <c r="L47" s="94"/>
      <c r="M47" s="94"/>
    </row>
    <row r="48" spans="2:13" ht="14.45" customHeight="1" x14ac:dyDescent="0.4">
      <c r="B48" s="1" t="s">
        <v>72</v>
      </c>
      <c r="C48" s="94"/>
      <c r="D48" s="94"/>
      <c r="E48" s="94"/>
      <c r="F48" s="94"/>
      <c r="G48" s="94"/>
      <c r="H48" s="94"/>
      <c r="I48" s="94"/>
      <c r="J48" s="94"/>
      <c r="K48" s="94"/>
      <c r="L48" s="94"/>
      <c r="M48" s="94"/>
    </row>
  </sheetData>
  <mergeCells count="41">
    <mergeCell ref="K10:L10"/>
    <mergeCell ref="B3:M3"/>
    <mergeCell ref="G5:M5"/>
    <mergeCell ref="G6:M6"/>
    <mergeCell ref="K8:L8"/>
    <mergeCell ref="K9:L9"/>
    <mergeCell ref="K23:M24"/>
    <mergeCell ref="K11:L11"/>
    <mergeCell ref="I13:J13"/>
    <mergeCell ref="L13:M13"/>
    <mergeCell ref="B14:J14"/>
    <mergeCell ref="K14:M14"/>
    <mergeCell ref="E15:M15"/>
    <mergeCell ref="B17:B24"/>
    <mergeCell ref="C23:C24"/>
    <mergeCell ref="D23:D24"/>
    <mergeCell ref="E23:G24"/>
    <mergeCell ref="H23:J24"/>
    <mergeCell ref="K32:M33"/>
    <mergeCell ref="C34:D36"/>
    <mergeCell ref="E34:J34"/>
    <mergeCell ref="K34:M34"/>
    <mergeCell ref="E35:J35"/>
    <mergeCell ref="B25:B36"/>
    <mergeCell ref="C32:C33"/>
    <mergeCell ref="D32:D33"/>
    <mergeCell ref="E32:G33"/>
    <mergeCell ref="H32:J33"/>
    <mergeCell ref="B37:B44"/>
    <mergeCell ref="C41:C44"/>
    <mergeCell ref="D41:D44"/>
    <mergeCell ref="E41:G42"/>
    <mergeCell ref="H41:J42"/>
    <mergeCell ref="E43:J43"/>
    <mergeCell ref="K43:M43"/>
    <mergeCell ref="E44:J44"/>
    <mergeCell ref="K44:M44"/>
    <mergeCell ref="K35:M35"/>
    <mergeCell ref="E36:J36"/>
    <mergeCell ref="K36:M36"/>
    <mergeCell ref="K41:M42"/>
  </mergeCells>
  <phoneticPr fontId="2"/>
  <dataValidations count="2">
    <dataValidation type="list" allowBlank="1" showInputMessage="1" showErrorMessage="1" sqref="C17:C22" xr:uid="{1088ACA1-3BF5-4DEE-AD28-EACB762AF005}">
      <formula1>"食料費"</formula1>
    </dataValidation>
    <dataValidation type="list" allowBlank="1" showInputMessage="1" showErrorMessage="1" sqref="C16" xr:uid="{4A36D409-F8F9-4EC0-95BF-D2A1839CA7C7}">
      <formula1>"食糧費,学用品,生活必需品"</formula1>
    </dataValidation>
  </dataValidations>
  <pageMargins left="0.7" right="0.7" top="0.75" bottom="0.75" header="0.3" footer="0.3"/>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2"/>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16.75" style="1" customWidth="1"/>
    <col min="4" max="4" width="56.25" style="1" customWidth="1"/>
    <col min="5" max="16384" width="8.75" style="1"/>
  </cols>
  <sheetData>
    <row r="1" spans="2:4" ht="18" customHeight="1" x14ac:dyDescent="0.4">
      <c r="D1" s="8" t="s">
        <v>174</v>
      </c>
    </row>
    <row r="2" spans="2:4" ht="18" customHeight="1" x14ac:dyDescent="0.4">
      <c r="B2" s="273" t="s">
        <v>19</v>
      </c>
      <c r="C2" s="273"/>
      <c r="D2" s="273"/>
    </row>
    <row r="3" spans="2:4" ht="18" customHeight="1" x14ac:dyDescent="0.4">
      <c r="B3" s="5" t="s">
        <v>14</v>
      </c>
      <c r="C3" s="140"/>
      <c r="D3" s="139"/>
    </row>
    <row r="4" spans="2:4" ht="18" customHeight="1" x14ac:dyDescent="0.4">
      <c r="B4" s="11" t="s">
        <v>21</v>
      </c>
      <c r="C4" s="141"/>
      <c r="D4" s="142"/>
    </row>
    <row r="5" spans="2:4" ht="18" customHeight="1" x14ac:dyDescent="0.4">
      <c r="B5" s="12" t="s">
        <v>20</v>
      </c>
      <c r="C5" s="143"/>
      <c r="D5" s="144"/>
    </row>
    <row r="6" spans="2:4" ht="18" customHeight="1" x14ac:dyDescent="0.4">
      <c r="B6" s="12"/>
      <c r="C6" s="143"/>
      <c r="D6" s="145"/>
    </row>
    <row r="7" spans="2:4" ht="18" customHeight="1" x14ac:dyDescent="0.4">
      <c r="B7" s="12"/>
      <c r="C7" s="143"/>
      <c r="D7" s="145"/>
    </row>
    <row r="8" spans="2:4" ht="18" customHeight="1" x14ac:dyDescent="0.4">
      <c r="B8" s="12"/>
      <c r="C8" s="143"/>
      <c r="D8" s="145"/>
    </row>
    <row r="9" spans="2:4" ht="18" customHeight="1" x14ac:dyDescent="0.4">
      <c r="B9" s="12"/>
      <c r="C9" s="143"/>
      <c r="D9" s="145"/>
    </row>
    <row r="10" spans="2:4" ht="18" customHeight="1" x14ac:dyDescent="0.4">
      <c r="B10" s="13"/>
      <c r="C10" s="146"/>
      <c r="D10" s="144"/>
    </row>
    <row r="11" spans="2:4" ht="18" customHeight="1" x14ac:dyDescent="0.4">
      <c r="B11" s="12"/>
      <c r="C11" s="146"/>
      <c r="D11" s="144"/>
    </row>
    <row r="12" spans="2:4" ht="18" customHeight="1" x14ac:dyDescent="0.4">
      <c r="B12" s="13"/>
      <c r="C12" s="143"/>
      <c r="D12" s="144"/>
    </row>
    <row r="13" spans="2:4" ht="18" customHeight="1" x14ac:dyDescent="0.4">
      <c r="B13" s="13"/>
      <c r="C13" s="146"/>
      <c r="D13" s="144"/>
    </row>
    <row r="14" spans="2:4" ht="18" customHeight="1" x14ac:dyDescent="0.4">
      <c r="B14" s="12"/>
      <c r="C14" s="146"/>
      <c r="D14" s="144"/>
    </row>
    <row r="15" spans="2:4" ht="18" customHeight="1" x14ac:dyDescent="0.4">
      <c r="B15" s="12"/>
      <c r="C15" s="146"/>
      <c r="D15" s="144"/>
    </row>
    <row r="16" spans="2:4" ht="18" customHeight="1" x14ac:dyDescent="0.4">
      <c r="B16" s="12"/>
      <c r="C16" s="146"/>
      <c r="D16" s="144"/>
    </row>
    <row r="17" spans="2:4" ht="18" customHeight="1" x14ac:dyDescent="0.4">
      <c r="B17" s="12"/>
      <c r="C17" s="146"/>
      <c r="D17" s="144"/>
    </row>
    <row r="18" spans="2:4" ht="18" customHeight="1" x14ac:dyDescent="0.4">
      <c r="B18" s="12"/>
      <c r="C18" s="146"/>
      <c r="D18" s="144"/>
    </row>
    <row r="19" spans="2:4" ht="18" customHeight="1" x14ac:dyDescent="0.4">
      <c r="B19" s="12"/>
      <c r="C19" s="146"/>
      <c r="D19" s="144"/>
    </row>
    <row r="20" spans="2:4" ht="18" customHeight="1" x14ac:dyDescent="0.4">
      <c r="B20" s="12"/>
      <c r="C20" s="146"/>
      <c r="D20" s="144"/>
    </row>
    <row r="21" spans="2:4" ht="18" customHeight="1" x14ac:dyDescent="0.4">
      <c r="B21" s="12"/>
      <c r="C21" s="146"/>
      <c r="D21" s="144"/>
    </row>
    <row r="22" spans="2:4" ht="18" customHeight="1" x14ac:dyDescent="0.4">
      <c r="B22" s="12"/>
      <c r="C22" s="146"/>
      <c r="D22" s="144"/>
    </row>
    <row r="23" spans="2:4" ht="18" customHeight="1" x14ac:dyDescent="0.4">
      <c r="B23" s="12"/>
      <c r="C23" s="146"/>
      <c r="D23" s="144"/>
    </row>
    <row r="24" spans="2:4" ht="18" customHeight="1" x14ac:dyDescent="0.4">
      <c r="B24" s="12"/>
      <c r="C24" s="17"/>
      <c r="D24" s="15"/>
    </row>
    <row r="25" spans="2:4" ht="18" customHeight="1" x14ac:dyDescent="0.4">
      <c r="B25" s="12"/>
      <c r="C25" s="17"/>
      <c r="D25" s="15"/>
    </row>
    <row r="26" spans="2:4" ht="18" customHeight="1" x14ac:dyDescent="0.4">
      <c r="B26" s="12"/>
      <c r="C26" s="17"/>
      <c r="D26" s="15"/>
    </row>
    <row r="27" spans="2:4" ht="18" customHeight="1" x14ac:dyDescent="0.4">
      <c r="B27" s="13"/>
      <c r="C27" s="18"/>
      <c r="D27" s="15"/>
    </row>
    <row r="28" spans="2:4" ht="18" customHeight="1" x14ac:dyDescent="0.4">
      <c r="B28" s="13"/>
      <c r="C28" s="18"/>
      <c r="D28" s="15"/>
    </row>
    <row r="29" spans="2:4" ht="18" customHeight="1" x14ac:dyDescent="0.4">
      <c r="B29" s="13"/>
      <c r="C29" s="18"/>
      <c r="D29" s="15"/>
    </row>
    <row r="30" spans="2:4" ht="18" customHeight="1" x14ac:dyDescent="0.4">
      <c r="B30" s="7"/>
      <c r="C30" s="19"/>
      <c r="D30" s="16"/>
    </row>
    <row r="31" spans="2:4" ht="18" customHeight="1" x14ac:dyDescent="0.4">
      <c r="B31" s="1" t="s">
        <v>11</v>
      </c>
    </row>
    <row r="32" spans="2:4" x14ac:dyDescent="0.4">
      <c r="B32" s="105"/>
    </row>
  </sheetData>
  <mergeCells count="1">
    <mergeCell ref="B2:D2"/>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9"/>
  <sheetViews>
    <sheetView view="pageBreakPreview" topLeftCell="A13" zoomScale="115" zoomScaleNormal="100" zoomScaleSheetLayoutView="115" workbookViewId="0">
      <selection activeCell="J20" sqref="J20"/>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8" t="s">
        <v>175</v>
      </c>
      <c r="J1" s="8"/>
    </row>
    <row r="2" spans="2:10" x14ac:dyDescent="0.4">
      <c r="J2" s="8"/>
    </row>
    <row r="3" spans="2:10" x14ac:dyDescent="0.4">
      <c r="B3" s="273" t="s">
        <v>30</v>
      </c>
      <c r="C3" s="273"/>
      <c r="D3" s="273"/>
      <c r="E3" s="273"/>
      <c r="F3" s="273"/>
      <c r="G3" s="273"/>
      <c r="H3" s="273"/>
      <c r="I3" s="273"/>
    </row>
    <row r="6" spans="2:10" x14ac:dyDescent="0.4">
      <c r="B6" s="1" t="s">
        <v>31</v>
      </c>
    </row>
    <row r="7" spans="2:10" x14ac:dyDescent="0.4">
      <c r="B7" s="1" t="s">
        <v>32</v>
      </c>
    </row>
    <row r="8" spans="2:10" x14ac:dyDescent="0.4">
      <c r="B8" s="1" t="s">
        <v>50</v>
      </c>
    </row>
    <row r="9" spans="2:10" x14ac:dyDescent="0.4">
      <c r="B9" s="1" t="s">
        <v>51</v>
      </c>
    </row>
    <row r="11" spans="2:10" x14ac:dyDescent="0.4">
      <c r="F11" s="1" t="s">
        <v>44</v>
      </c>
    </row>
    <row r="13" spans="2:10" x14ac:dyDescent="0.4">
      <c r="B13" s="1" t="s">
        <v>22</v>
      </c>
    </row>
    <row r="14" spans="2:10" x14ac:dyDescent="0.4">
      <c r="B14" s="1" t="s">
        <v>33</v>
      </c>
    </row>
    <row r="15" spans="2:10" x14ac:dyDescent="0.4">
      <c r="B15" s="1" t="s">
        <v>34</v>
      </c>
    </row>
    <row r="16" spans="2:10" x14ac:dyDescent="0.4">
      <c r="B16" s="1" t="s">
        <v>35</v>
      </c>
    </row>
    <row r="17" spans="2:2" x14ac:dyDescent="0.4">
      <c r="B17" s="1" t="s">
        <v>36</v>
      </c>
    </row>
    <row r="18" spans="2:2" x14ac:dyDescent="0.4">
      <c r="B18" s="1" t="s">
        <v>23</v>
      </c>
    </row>
    <row r="19" spans="2:2" x14ac:dyDescent="0.4">
      <c r="B19" s="1" t="s">
        <v>37</v>
      </c>
    </row>
    <row r="20" spans="2:2" x14ac:dyDescent="0.4">
      <c r="B20" s="1" t="s">
        <v>38</v>
      </c>
    </row>
    <row r="21" spans="2:2" x14ac:dyDescent="0.4">
      <c r="B21" s="1" t="s">
        <v>39</v>
      </c>
    </row>
    <row r="22" spans="2:2" x14ac:dyDescent="0.4">
      <c r="B22" s="1" t="s">
        <v>40</v>
      </c>
    </row>
    <row r="23" spans="2:2" x14ac:dyDescent="0.4">
      <c r="B23" s="1" t="s">
        <v>24</v>
      </c>
    </row>
    <row r="24" spans="2:2" x14ac:dyDescent="0.4">
      <c r="B24" s="1" t="s">
        <v>25</v>
      </c>
    </row>
    <row r="26" spans="2:2" x14ac:dyDescent="0.4">
      <c r="B26" s="1" t="s">
        <v>41</v>
      </c>
    </row>
    <row r="27" spans="2:2" x14ac:dyDescent="0.4">
      <c r="B27" s="1" t="s">
        <v>42</v>
      </c>
    </row>
    <row r="29" spans="2:2" x14ac:dyDescent="0.4">
      <c r="B29" s="1" t="s">
        <v>26</v>
      </c>
    </row>
    <row r="31" spans="2:2" x14ac:dyDescent="0.4">
      <c r="B31" s="1" t="s">
        <v>45</v>
      </c>
    </row>
    <row r="33" spans="2:4" x14ac:dyDescent="0.4">
      <c r="B33" s="1" t="s">
        <v>27</v>
      </c>
    </row>
    <row r="34" spans="2:4" x14ac:dyDescent="0.4">
      <c r="B34" s="1" t="s">
        <v>46</v>
      </c>
      <c r="C34" s="148"/>
    </row>
    <row r="35" spans="2:4" x14ac:dyDescent="0.4">
      <c r="B35" s="1" t="s">
        <v>28</v>
      </c>
    </row>
    <row r="36" spans="2:4" x14ac:dyDescent="0.4">
      <c r="B36" s="1" t="s">
        <v>29</v>
      </c>
    </row>
    <row r="37" spans="2:4" x14ac:dyDescent="0.4">
      <c r="B37" s="1" t="s">
        <v>47</v>
      </c>
    </row>
    <row r="39" spans="2:4" x14ac:dyDescent="0.4">
      <c r="B39" s="1" t="s">
        <v>48</v>
      </c>
      <c r="D39" s="1" t="s">
        <v>49</v>
      </c>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8"/>
  <sheetViews>
    <sheetView view="pageBreakPreview" zoomScale="115" zoomScaleNormal="100" zoomScaleSheetLayoutView="115" workbookViewId="0">
      <selection activeCell="B21" sqref="B21: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8" t="s">
        <v>176</v>
      </c>
    </row>
    <row r="2" spans="2:9" x14ac:dyDescent="0.4">
      <c r="B2" s="273" t="s">
        <v>52</v>
      </c>
      <c r="C2" s="273"/>
      <c r="D2" s="273"/>
      <c r="E2" s="273"/>
      <c r="F2" s="273"/>
      <c r="G2" s="273"/>
      <c r="H2" s="273"/>
      <c r="I2" s="273"/>
    </row>
    <row r="4" spans="2:9" x14ac:dyDescent="0.4">
      <c r="B4" s="1" t="s">
        <v>57</v>
      </c>
    </row>
    <row r="5" spans="2:9" x14ac:dyDescent="0.4">
      <c r="B5" s="1" t="s">
        <v>58</v>
      </c>
    </row>
    <row r="6" spans="2:9" x14ac:dyDescent="0.4">
      <c r="B6" s="1" t="s">
        <v>359</v>
      </c>
    </row>
    <row r="7" spans="2:9" x14ac:dyDescent="0.4">
      <c r="B7" s="1" t="s">
        <v>59</v>
      </c>
    </row>
    <row r="9" spans="2:9" x14ac:dyDescent="0.4">
      <c r="B9" s="273" t="s">
        <v>43</v>
      </c>
      <c r="C9" s="273"/>
      <c r="D9" s="273"/>
      <c r="E9" s="273"/>
      <c r="F9" s="273"/>
      <c r="G9" s="273"/>
      <c r="H9" s="273"/>
      <c r="I9" s="273"/>
    </row>
    <row r="11" spans="2:9" x14ac:dyDescent="0.4">
      <c r="B11" s="1" t="s">
        <v>360</v>
      </c>
    </row>
    <row r="12" spans="2:9" x14ac:dyDescent="0.4">
      <c r="B12" s="1" t="s">
        <v>54</v>
      </c>
    </row>
    <row r="13" spans="2:9" x14ac:dyDescent="0.4">
      <c r="B13" s="1" t="s">
        <v>53</v>
      </c>
    </row>
    <row r="14" spans="2:9" x14ac:dyDescent="0.4">
      <c r="B14" s="1" t="s">
        <v>55</v>
      </c>
    </row>
    <row r="15" spans="2:9" x14ac:dyDescent="0.4">
      <c r="B15" s="1" t="s">
        <v>56</v>
      </c>
    </row>
    <row r="16" spans="2:9" x14ac:dyDescent="0.4">
      <c r="B16" s="1" t="s">
        <v>60</v>
      </c>
    </row>
    <row r="17" spans="2:2" x14ac:dyDescent="0.4">
      <c r="B17" s="1" t="s">
        <v>61</v>
      </c>
    </row>
    <row r="19" spans="2:2" x14ac:dyDescent="0.4">
      <c r="B19" s="1" t="s">
        <v>26</v>
      </c>
    </row>
    <row r="21" spans="2:2" x14ac:dyDescent="0.4">
      <c r="B21" s="1" t="s">
        <v>400</v>
      </c>
    </row>
    <row r="22" spans="2:2" x14ac:dyDescent="0.4">
      <c r="B22" s="1" t="s">
        <v>401</v>
      </c>
    </row>
    <row r="24" spans="2:2" x14ac:dyDescent="0.4">
      <c r="B24" s="1" t="s">
        <v>27</v>
      </c>
    </row>
    <row r="25" spans="2:2" x14ac:dyDescent="0.4">
      <c r="B25" s="1" t="s">
        <v>46</v>
      </c>
    </row>
    <row r="26" spans="2:2" x14ac:dyDescent="0.4">
      <c r="B26" s="1" t="s">
        <v>28</v>
      </c>
    </row>
    <row r="27" spans="2:2" x14ac:dyDescent="0.4">
      <c r="B27" s="1" t="s">
        <v>29</v>
      </c>
    </row>
    <row r="28" spans="2:2" x14ac:dyDescent="0.4">
      <c r="B28" s="1" t="s">
        <v>47</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7"/>
  <sheetViews>
    <sheetView view="pageBreakPreview" zoomScaleNormal="100" zoomScaleSheetLayoutView="100" workbookViewId="0">
      <selection activeCell="I37" sqref="I37"/>
    </sheetView>
  </sheetViews>
  <sheetFormatPr defaultColWidth="8.75" defaultRowHeight="13.5" x14ac:dyDescent="0.4"/>
  <cols>
    <col min="1" max="16384" width="8.75" style="1"/>
  </cols>
  <sheetData>
    <row r="1" spans="2:9" x14ac:dyDescent="0.4">
      <c r="H1" s="8" t="s">
        <v>177</v>
      </c>
      <c r="I1" s="8"/>
    </row>
    <row r="2" spans="2:9" x14ac:dyDescent="0.4">
      <c r="I2" s="8"/>
    </row>
    <row r="3" spans="2:9" x14ac:dyDescent="0.4">
      <c r="B3" s="273" t="s">
        <v>221</v>
      </c>
      <c r="C3" s="273"/>
      <c r="D3" s="273"/>
      <c r="E3" s="273"/>
      <c r="F3" s="273"/>
      <c r="G3" s="273"/>
      <c r="H3" s="273"/>
    </row>
    <row r="5" spans="2:9" ht="16.5" x14ac:dyDescent="0.4">
      <c r="B5" s="1" t="s">
        <v>361</v>
      </c>
    </row>
    <row r="6" spans="2:9" x14ac:dyDescent="0.4">
      <c r="B6" s="1" t="s">
        <v>209</v>
      </c>
    </row>
    <row r="7" spans="2:9" x14ac:dyDescent="0.4">
      <c r="B7" s="1" t="s">
        <v>210</v>
      </c>
    </row>
    <row r="9" spans="2:9" x14ac:dyDescent="0.4">
      <c r="B9" s="1" t="s">
        <v>211</v>
      </c>
    </row>
    <row r="10" spans="2:9" x14ac:dyDescent="0.4">
      <c r="B10" s="1" t="s">
        <v>212</v>
      </c>
    </row>
    <row r="11" spans="2:9" x14ac:dyDescent="0.4">
      <c r="B11" s="1" t="s">
        <v>213</v>
      </c>
    </row>
    <row r="13" spans="2:9" x14ac:dyDescent="0.4">
      <c r="B13" s="1" t="s">
        <v>362</v>
      </c>
    </row>
    <row r="14" spans="2:9" x14ac:dyDescent="0.4">
      <c r="B14" s="1" t="s">
        <v>207</v>
      </c>
    </row>
    <row r="15" spans="2:9" x14ac:dyDescent="0.4">
      <c r="B15" s="1" t="s">
        <v>208</v>
      </c>
    </row>
    <row r="17" spans="2:2" x14ac:dyDescent="0.4">
      <c r="B17" s="1" t="s">
        <v>363</v>
      </c>
    </row>
    <row r="18" spans="2:2" x14ac:dyDescent="0.4">
      <c r="B18" s="1" t="s">
        <v>214</v>
      </c>
    </row>
    <row r="19" spans="2:2" x14ac:dyDescent="0.4">
      <c r="B19" s="1" t="s">
        <v>215</v>
      </c>
    </row>
    <row r="21" spans="2:2" x14ac:dyDescent="0.4">
      <c r="B21" s="1" t="s">
        <v>216</v>
      </c>
    </row>
    <row r="22" spans="2:2" x14ac:dyDescent="0.4">
      <c r="B22" s="1" t="s">
        <v>217</v>
      </c>
    </row>
    <row r="23" spans="2:2" x14ac:dyDescent="0.4">
      <c r="B23" s="1" t="s">
        <v>218</v>
      </c>
    </row>
    <row r="25" spans="2:2" x14ac:dyDescent="0.4">
      <c r="B25" s="1" t="s">
        <v>364</v>
      </c>
    </row>
    <row r="26" spans="2:2" x14ac:dyDescent="0.4">
      <c r="B26" s="1" t="s">
        <v>219</v>
      </c>
    </row>
    <row r="28" spans="2:2" x14ac:dyDescent="0.4">
      <c r="B28" s="1" t="s">
        <v>26</v>
      </c>
    </row>
    <row r="30" spans="2:2" x14ac:dyDescent="0.4">
      <c r="B30" s="1" t="s">
        <v>400</v>
      </c>
    </row>
    <row r="31" spans="2:2" x14ac:dyDescent="0.4">
      <c r="B31" s="1" t="s">
        <v>401</v>
      </c>
    </row>
    <row r="33" spans="2:2" x14ac:dyDescent="0.4">
      <c r="B33" s="1" t="s">
        <v>27</v>
      </c>
    </row>
    <row r="34" spans="2:2" x14ac:dyDescent="0.4">
      <c r="B34" s="1" t="s">
        <v>46</v>
      </c>
    </row>
    <row r="35" spans="2:2" x14ac:dyDescent="0.4">
      <c r="B35" s="1" t="s">
        <v>28</v>
      </c>
    </row>
    <row r="36" spans="2:2" x14ac:dyDescent="0.4">
      <c r="B36" s="1" t="s">
        <v>29</v>
      </c>
    </row>
    <row r="37" spans="2:2" x14ac:dyDescent="0.4">
      <c r="B37" s="1" t="s">
        <v>47</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E934-DE88-434B-9628-D7B88F1AFB3E}">
  <dimension ref="A1:I28"/>
  <sheetViews>
    <sheetView tabSelected="1" workbookViewId="0">
      <selection activeCell="G27" sqref="G27"/>
    </sheetView>
  </sheetViews>
  <sheetFormatPr defaultRowHeight="18.75" x14ac:dyDescent="0.4"/>
  <sheetData>
    <row r="1" spans="1:9" x14ac:dyDescent="0.4">
      <c r="A1" s="1"/>
      <c r="B1" s="1"/>
      <c r="C1" s="1"/>
      <c r="D1" s="1"/>
      <c r="E1" s="1"/>
      <c r="F1" s="1"/>
      <c r="G1" s="1"/>
      <c r="H1" s="1"/>
      <c r="I1" s="8"/>
    </row>
    <row r="2" spans="1:9" x14ac:dyDescent="0.4">
      <c r="A2" s="1"/>
      <c r="B2" s="273" t="s">
        <v>406</v>
      </c>
      <c r="C2" s="273"/>
      <c r="D2" s="273"/>
      <c r="E2" s="273"/>
      <c r="F2" s="273"/>
      <c r="G2" s="273"/>
      <c r="H2" s="273"/>
      <c r="I2" s="273"/>
    </row>
    <row r="3" spans="1:9" x14ac:dyDescent="0.4">
      <c r="A3" s="1"/>
      <c r="B3" s="1"/>
      <c r="C3" s="1"/>
      <c r="D3" s="1"/>
      <c r="E3" s="1"/>
      <c r="F3" s="1"/>
      <c r="G3" s="1"/>
      <c r="H3" s="1"/>
      <c r="I3" s="1"/>
    </row>
    <row r="4" spans="1:9" x14ac:dyDescent="0.4">
      <c r="A4" s="1"/>
      <c r="B4" s="1" t="s">
        <v>57</v>
      </c>
      <c r="C4" s="1"/>
      <c r="D4" s="1"/>
      <c r="E4" s="1"/>
      <c r="F4" s="1"/>
      <c r="G4" s="1"/>
      <c r="H4" s="1"/>
      <c r="I4" s="1"/>
    </row>
    <row r="5" spans="1:9" x14ac:dyDescent="0.4">
      <c r="A5" s="1"/>
      <c r="B5" s="1" t="s">
        <v>58</v>
      </c>
      <c r="C5" s="1"/>
      <c r="D5" s="1"/>
      <c r="E5" s="1"/>
      <c r="F5" s="1"/>
      <c r="G5" s="1"/>
      <c r="H5" s="1"/>
      <c r="I5" s="1"/>
    </row>
    <row r="6" spans="1:9" x14ac:dyDescent="0.4">
      <c r="A6" s="1"/>
      <c r="B6" s="1" t="s">
        <v>359</v>
      </c>
      <c r="C6" s="1"/>
      <c r="D6" s="1"/>
      <c r="E6" s="1"/>
      <c r="F6" s="1"/>
      <c r="G6" s="1"/>
      <c r="H6" s="1"/>
      <c r="I6" s="1"/>
    </row>
    <row r="7" spans="1:9" x14ac:dyDescent="0.4">
      <c r="A7" s="1"/>
      <c r="B7" s="1" t="s">
        <v>59</v>
      </c>
      <c r="C7" s="1"/>
      <c r="D7" s="1"/>
      <c r="E7" s="1"/>
      <c r="F7" s="1"/>
      <c r="G7" s="1"/>
      <c r="H7" s="1"/>
      <c r="I7" s="1"/>
    </row>
    <row r="8" spans="1:9" x14ac:dyDescent="0.4">
      <c r="A8" s="1"/>
      <c r="B8" s="1"/>
      <c r="C8" s="1"/>
      <c r="D8" s="1"/>
      <c r="E8" s="1"/>
      <c r="F8" s="1"/>
      <c r="G8" s="1"/>
      <c r="H8" s="1"/>
      <c r="I8" s="1"/>
    </row>
    <row r="9" spans="1:9" x14ac:dyDescent="0.4">
      <c r="A9" s="1"/>
      <c r="B9" s="273" t="s">
        <v>43</v>
      </c>
      <c r="C9" s="273"/>
      <c r="D9" s="273"/>
      <c r="E9" s="273"/>
      <c r="F9" s="273"/>
      <c r="G9" s="273"/>
      <c r="H9" s="273"/>
      <c r="I9" s="273"/>
    </row>
    <row r="10" spans="1:9" x14ac:dyDescent="0.4">
      <c r="A10" s="1"/>
      <c r="B10" s="1"/>
      <c r="C10" s="1"/>
      <c r="D10" s="1"/>
      <c r="E10" s="1"/>
      <c r="F10" s="1"/>
      <c r="G10" s="1"/>
      <c r="H10" s="1"/>
      <c r="I10" s="1"/>
    </row>
    <row r="11" spans="1:9" x14ac:dyDescent="0.4">
      <c r="A11" s="1"/>
      <c r="B11" s="1" t="s">
        <v>407</v>
      </c>
      <c r="C11" s="1"/>
      <c r="D11" s="1"/>
      <c r="E11" s="1"/>
      <c r="F11" s="1"/>
      <c r="G11" s="1"/>
      <c r="H11" s="1"/>
      <c r="I11" s="1"/>
    </row>
    <row r="12" spans="1:9" x14ac:dyDescent="0.4">
      <c r="A12" s="1"/>
      <c r="C12" s="1"/>
      <c r="D12" s="1"/>
      <c r="E12" s="1"/>
      <c r="F12" s="1"/>
      <c r="G12" s="1"/>
      <c r="H12" s="1"/>
      <c r="I12" s="1"/>
    </row>
    <row r="13" spans="1:9" x14ac:dyDescent="0.4">
      <c r="A13" s="1"/>
      <c r="B13" s="1" t="s">
        <v>408</v>
      </c>
      <c r="C13" s="1"/>
      <c r="D13" s="1"/>
      <c r="E13" s="1"/>
      <c r="F13" s="1"/>
      <c r="G13" s="1"/>
      <c r="H13" s="1"/>
      <c r="I13" s="1"/>
    </row>
    <row r="14" spans="1:9" x14ac:dyDescent="0.4">
      <c r="A14" s="1"/>
      <c r="B14" s="1"/>
      <c r="C14" s="1"/>
      <c r="D14" s="1"/>
      <c r="E14" s="1"/>
      <c r="F14" s="1"/>
      <c r="G14" s="1"/>
      <c r="H14" s="1"/>
      <c r="I14" s="1"/>
    </row>
    <row r="15" spans="1:9" x14ac:dyDescent="0.4">
      <c r="A15" s="1"/>
      <c r="B15" s="1"/>
      <c r="C15" s="1"/>
      <c r="D15" s="1"/>
      <c r="E15" s="1"/>
      <c r="F15" s="1"/>
      <c r="G15" s="1"/>
      <c r="H15" s="1"/>
      <c r="I15" s="1"/>
    </row>
    <row r="16" spans="1:9" x14ac:dyDescent="0.4">
      <c r="A16" s="1"/>
      <c r="B16" s="1"/>
      <c r="C16" s="1"/>
      <c r="D16" s="1"/>
      <c r="E16" s="1"/>
      <c r="F16" s="1"/>
      <c r="G16" s="1"/>
      <c r="H16" s="1"/>
      <c r="I16" s="1"/>
    </row>
    <row r="17" spans="1:9" x14ac:dyDescent="0.4">
      <c r="A17" s="1"/>
      <c r="B17" s="1"/>
      <c r="C17" s="1"/>
      <c r="D17" s="1"/>
      <c r="E17" s="1"/>
      <c r="F17" s="1"/>
      <c r="G17" s="1"/>
      <c r="H17" s="1"/>
      <c r="I17" s="1"/>
    </row>
    <row r="18" spans="1:9" x14ac:dyDescent="0.4">
      <c r="A18" s="1"/>
      <c r="B18" s="1"/>
      <c r="C18" s="1"/>
      <c r="D18" s="1"/>
      <c r="E18" s="1"/>
      <c r="F18" s="1"/>
      <c r="G18" s="1"/>
      <c r="H18" s="1"/>
      <c r="I18" s="1"/>
    </row>
    <row r="19" spans="1:9" x14ac:dyDescent="0.4">
      <c r="A19" s="1"/>
      <c r="B19" s="1" t="s">
        <v>26</v>
      </c>
      <c r="C19" s="1"/>
      <c r="D19" s="1"/>
      <c r="E19" s="1"/>
      <c r="F19" s="1"/>
      <c r="G19" s="1"/>
      <c r="H19" s="1"/>
      <c r="I19" s="1"/>
    </row>
    <row r="20" spans="1:9" x14ac:dyDescent="0.4">
      <c r="A20" s="1"/>
      <c r="B20" s="1"/>
      <c r="C20" s="1"/>
      <c r="D20" s="1"/>
      <c r="E20" s="1"/>
      <c r="F20" s="1"/>
      <c r="G20" s="1"/>
      <c r="H20" s="1"/>
      <c r="I20" s="1"/>
    </row>
    <row r="21" spans="1:9" x14ac:dyDescent="0.4">
      <c r="A21" s="1"/>
      <c r="B21" s="1" t="s">
        <v>400</v>
      </c>
      <c r="C21" s="1"/>
      <c r="D21" s="1"/>
      <c r="E21" s="1"/>
      <c r="F21" s="1"/>
      <c r="G21" s="1"/>
      <c r="H21" s="1"/>
      <c r="I21" s="1"/>
    </row>
    <row r="22" spans="1:9" x14ac:dyDescent="0.4">
      <c r="A22" s="1"/>
      <c r="B22" s="1" t="s">
        <v>409</v>
      </c>
      <c r="C22" s="1"/>
      <c r="D22" s="1"/>
      <c r="E22" s="1"/>
      <c r="F22" s="1"/>
      <c r="G22" s="1"/>
      <c r="H22" s="1"/>
      <c r="I22" s="1"/>
    </row>
    <row r="23" spans="1:9" x14ac:dyDescent="0.4">
      <c r="A23" s="1"/>
      <c r="B23" s="1"/>
      <c r="C23" s="1"/>
      <c r="D23" s="1"/>
      <c r="E23" s="1"/>
      <c r="F23" s="1"/>
      <c r="G23" s="1"/>
      <c r="H23" s="1"/>
      <c r="I23" s="1"/>
    </row>
    <row r="24" spans="1:9" x14ac:dyDescent="0.4">
      <c r="A24" s="1"/>
      <c r="B24" s="1" t="s">
        <v>27</v>
      </c>
      <c r="C24" s="1"/>
      <c r="D24" s="1"/>
      <c r="E24" s="1"/>
      <c r="F24" s="1"/>
      <c r="G24" s="1"/>
      <c r="H24" s="1"/>
      <c r="I24" s="1"/>
    </row>
    <row r="25" spans="1:9" x14ac:dyDescent="0.4">
      <c r="A25" s="1"/>
      <c r="B25" s="1" t="s">
        <v>46</v>
      </c>
      <c r="C25" s="1"/>
      <c r="D25" s="1"/>
      <c r="E25" s="1"/>
      <c r="F25" s="1"/>
      <c r="G25" s="1"/>
      <c r="H25" s="1"/>
      <c r="I25" s="1"/>
    </row>
    <row r="26" spans="1:9" x14ac:dyDescent="0.4">
      <c r="A26" s="1"/>
      <c r="B26" s="1" t="s">
        <v>28</v>
      </c>
      <c r="C26" s="1"/>
      <c r="D26" s="1"/>
      <c r="E26" s="1"/>
      <c r="F26" s="1"/>
      <c r="G26" s="1"/>
      <c r="H26" s="1"/>
      <c r="I26" s="1"/>
    </row>
    <row r="27" spans="1:9" x14ac:dyDescent="0.4">
      <c r="A27" s="1"/>
      <c r="B27" s="1" t="s">
        <v>29</v>
      </c>
      <c r="C27" s="1"/>
      <c r="D27" s="1"/>
      <c r="E27" s="1"/>
      <c r="F27" s="1"/>
      <c r="G27" s="1"/>
      <c r="H27" s="1"/>
      <c r="I27" s="1"/>
    </row>
    <row r="28" spans="1:9" x14ac:dyDescent="0.4">
      <c r="A28" s="1"/>
      <c r="B28" s="1" t="s">
        <v>47</v>
      </c>
      <c r="C28" s="1"/>
      <c r="D28" s="1"/>
      <c r="E28" s="1"/>
      <c r="F28" s="1"/>
      <c r="G28" s="1"/>
      <c r="H28" s="1"/>
      <c r="I28" s="1"/>
    </row>
  </sheetData>
  <mergeCells count="2">
    <mergeCell ref="B2:I2"/>
    <mergeCell ref="B9:I9"/>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6</vt:i4>
      </vt:variant>
    </vt:vector>
  </HeadingPairs>
  <TitlesOfParts>
    <vt:vector size="30" baseType="lpstr">
      <vt:lpstr>様式1</vt:lpstr>
      <vt:lpstr>別1</vt:lpstr>
      <vt:lpstr>別2</vt:lpstr>
      <vt:lpstr>別3</vt:lpstr>
      <vt:lpstr>別4</vt:lpstr>
      <vt:lpstr>別5</vt:lpstr>
      <vt:lpstr>別6</vt:lpstr>
      <vt:lpstr>別7</vt:lpstr>
      <vt:lpstr>誓約書</vt:lpstr>
      <vt:lpstr>様式2</vt:lpstr>
      <vt:lpstr>別2(変)</vt:lpstr>
      <vt:lpstr>別3 (変)</vt:lpstr>
      <vt:lpstr>様式3</vt:lpstr>
      <vt:lpstr>別8</vt:lpstr>
      <vt:lpstr>別9</vt:lpstr>
      <vt:lpstr>別紙10</vt:lpstr>
      <vt:lpstr>様式4⁻概</vt:lpstr>
      <vt:lpstr>様式4⁻精</vt:lpstr>
      <vt:lpstr>様式５</vt:lpstr>
      <vt:lpstr>参1</vt:lpstr>
      <vt:lpstr>参2</vt:lpstr>
      <vt:lpstr>参3</vt:lpstr>
      <vt:lpstr>参4</vt:lpstr>
      <vt:lpstr>Sheet1</vt:lpstr>
      <vt:lpstr>様式1!Print_Area</vt:lpstr>
      <vt:lpstr>様式2!Print_Area</vt:lpstr>
      <vt:lpstr>様式3!Print_Area</vt:lpstr>
      <vt:lpstr>様式4⁻概!Print_Area</vt:lpstr>
      <vt:lpstr>様式4⁻精!Print_Area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2026-03-02T08:46:08Z</cp:lastPrinted>
  <dcterms:created xsi:type="dcterms:W3CDTF">2025-07-23T02:13:42Z</dcterms:created>
  <dcterms:modified xsi:type="dcterms:W3CDTF">2026-05-21T04:32:12Z</dcterms:modified>
</cp:coreProperties>
</file>